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d07\Desktop\"/>
    </mc:Choice>
  </mc:AlternateContent>
  <bookViews>
    <workbookView xWindow="0" yWindow="0" windowWidth="15360" windowHeight="7755" activeTab="1"/>
  </bookViews>
  <sheets>
    <sheet name="Fixed Goal" sheetId="3" r:id="rId1"/>
    <sheet name="Fixed Monthly" sheetId="4" r:id="rId2"/>
  </sheets>
  <definedNames>
    <definedName name="_xlnm.Print_Area" localSheetId="0">'Fixed Goal'!$A$1:$F$22</definedName>
    <definedName name="_xlnm.Print_Area" localSheetId="1">'Fixed Monthly'!$A$1:$E$28</definedName>
  </definedNames>
  <calcPr calcId="152511"/>
</workbook>
</file>

<file path=xl/calcChain.xml><?xml version="1.0" encoding="utf-8"?>
<calcChain xmlns="http://schemas.openxmlformats.org/spreadsheetml/2006/main">
  <c r="B5" i="4" l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G3" i="4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G4" i="3"/>
  <c r="G3" i="3"/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G6" i="3"/>
  <c r="B5" i="3" s="1"/>
  <c r="C5" i="3" s="1"/>
  <c r="C5" i="4" l="1"/>
  <c r="D5" i="4" s="1"/>
  <c r="D5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C6" i="3" l="1"/>
  <c r="D6" i="3" s="1"/>
  <c r="C7" i="3" s="1"/>
  <c r="D7" i="3" s="1"/>
  <c r="C8" i="3" s="1"/>
  <c r="B49" i="4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C6" i="4"/>
  <c r="D6" i="4" s="1"/>
  <c r="C7" i="4" s="1"/>
  <c r="D7" i="4" s="1"/>
  <c r="B17" i="3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C8" i="4" l="1"/>
  <c r="D8" i="4" s="1"/>
  <c r="D8" i="3"/>
  <c r="C9" i="3" s="1"/>
  <c r="C9" i="4" l="1"/>
  <c r="D9" i="4" s="1"/>
  <c r="D9" i="3"/>
  <c r="C10" i="3" s="1"/>
  <c r="C10" i="4" l="1"/>
  <c r="D10" i="4" s="1"/>
  <c r="D10" i="3"/>
  <c r="C11" i="3" s="1"/>
  <c r="C11" i="4" l="1"/>
  <c r="D11" i="4" s="1"/>
  <c r="D11" i="3"/>
  <c r="C12" i="3" s="1"/>
  <c r="C12" i="4" l="1"/>
  <c r="D12" i="4" s="1"/>
  <c r="D12" i="3"/>
  <c r="C13" i="3" s="1"/>
  <c r="C13" i="4" l="1"/>
  <c r="D13" i="4" s="1"/>
  <c r="D13" i="3"/>
  <c r="C14" i="3" s="1"/>
  <c r="C14" i="4" l="1"/>
  <c r="D14" i="4" s="1"/>
  <c r="D14" i="3"/>
  <c r="C15" i="3" s="1"/>
  <c r="C15" i="4" l="1"/>
  <c r="D15" i="4" s="1"/>
  <c r="D15" i="3"/>
  <c r="C16" i="3" s="1"/>
  <c r="C16" i="4" l="1"/>
  <c r="D16" i="4" s="1"/>
  <c r="E16" i="4" s="1"/>
  <c r="D16" i="3"/>
  <c r="C17" i="3" s="1"/>
  <c r="C17" i="4" l="1"/>
  <c r="D17" i="4" s="1"/>
  <c r="E17" i="4" s="1"/>
  <c r="D17" i="3"/>
  <c r="C18" i="3" s="1"/>
  <c r="C18" i="4" l="1"/>
  <c r="D18" i="4" s="1"/>
  <c r="E18" i="4" s="1"/>
  <c r="D18" i="3"/>
  <c r="C19" i="3" s="1"/>
  <c r="C19" i="4" l="1"/>
  <c r="D19" i="4" s="1"/>
  <c r="E19" i="4" s="1"/>
  <c r="D19" i="3"/>
  <c r="C20" i="3" s="1"/>
  <c r="C20" i="4" l="1"/>
  <c r="D20" i="4" s="1"/>
  <c r="E20" i="4" s="1"/>
  <c r="D20" i="3"/>
  <c r="C21" i="3" s="1"/>
  <c r="C21" i="4" l="1"/>
  <c r="D21" i="4" s="1"/>
  <c r="E21" i="4" s="1"/>
  <c r="D21" i="3"/>
  <c r="C22" i="3" s="1"/>
  <c r="C22" i="4" l="1"/>
  <c r="D22" i="4" s="1"/>
  <c r="E22" i="4" s="1"/>
  <c r="D22" i="3"/>
  <c r="C23" i="3" s="1"/>
  <c r="C23" i="4" l="1"/>
  <c r="D23" i="4" s="1"/>
  <c r="E23" i="4" s="1"/>
  <c r="D23" i="3"/>
  <c r="C24" i="3" s="1"/>
  <c r="C24" i="4" l="1"/>
  <c r="D24" i="4" s="1"/>
  <c r="E24" i="4" s="1"/>
  <c r="D24" i="3"/>
  <c r="C25" i="3" s="1"/>
  <c r="C25" i="4" l="1"/>
  <c r="D25" i="4" s="1"/>
  <c r="E25" i="4" s="1"/>
  <c r="D25" i="3"/>
  <c r="C26" i="3" s="1"/>
  <c r="C26" i="4" l="1"/>
  <c r="D26" i="4" s="1"/>
  <c r="E26" i="4" s="1"/>
  <c r="D26" i="3"/>
  <c r="C27" i="3" s="1"/>
  <c r="C27" i="4" l="1"/>
  <c r="D27" i="4" s="1"/>
  <c r="E27" i="4" s="1"/>
  <c r="D27" i="3"/>
  <c r="C28" i="3" s="1"/>
  <c r="C28" i="4" l="1"/>
  <c r="D28" i="4" s="1"/>
  <c r="E28" i="4" s="1"/>
  <c r="D28" i="3"/>
  <c r="C29" i="3" s="1"/>
  <c r="C29" i="4" l="1"/>
  <c r="D29" i="4" s="1"/>
  <c r="E29" i="4" s="1"/>
  <c r="D29" i="3"/>
  <c r="C30" i="3" s="1"/>
  <c r="C30" i="4" l="1"/>
  <c r="D30" i="4" s="1"/>
  <c r="E30" i="4" s="1"/>
  <c r="D30" i="3"/>
  <c r="C31" i="3" s="1"/>
  <c r="C31" i="4" l="1"/>
  <c r="D31" i="4" s="1"/>
  <c r="E31" i="4" s="1"/>
  <c r="D31" i="3"/>
  <c r="C32" i="3" s="1"/>
  <c r="C32" i="4" l="1"/>
  <c r="D32" i="4" s="1"/>
  <c r="E32" i="4" s="1"/>
  <c r="D32" i="3"/>
  <c r="C33" i="3" s="1"/>
  <c r="C33" i="4" l="1"/>
  <c r="D33" i="4" s="1"/>
  <c r="E33" i="4" s="1"/>
  <c r="D33" i="3"/>
  <c r="C34" i="3" s="1"/>
  <c r="C34" i="4" l="1"/>
  <c r="D34" i="4" s="1"/>
  <c r="E34" i="4" s="1"/>
  <c r="D34" i="3"/>
  <c r="C35" i="3" s="1"/>
  <c r="C35" i="4" l="1"/>
  <c r="D35" i="4" s="1"/>
  <c r="E35" i="4" s="1"/>
  <c r="D35" i="3"/>
  <c r="C36" i="3" s="1"/>
  <c r="C36" i="4" l="1"/>
  <c r="D36" i="4" s="1"/>
  <c r="E36" i="4" s="1"/>
  <c r="D36" i="3"/>
  <c r="C37" i="3" s="1"/>
  <c r="C37" i="4" l="1"/>
  <c r="D37" i="4" s="1"/>
  <c r="E37" i="4" s="1"/>
  <c r="D37" i="3"/>
  <c r="C38" i="3" s="1"/>
  <c r="C38" i="4" l="1"/>
  <c r="D38" i="4" s="1"/>
  <c r="E38" i="4" s="1"/>
  <c r="D38" i="3"/>
  <c r="C39" i="3" s="1"/>
  <c r="C39" i="4" l="1"/>
  <c r="D39" i="4" s="1"/>
  <c r="E39" i="4" s="1"/>
  <c r="D39" i="3"/>
  <c r="C40" i="3" s="1"/>
  <c r="C40" i="4" l="1"/>
  <c r="D40" i="4" s="1"/>
  <c r="E40" i="4" s="1"/>
  <c r="D40" i="3"/>
  <c r="C41" i="3" s="1"/>
  <c r="C41" i="4" l="1"/>
  <c r="D41" i="4" s="1"/>
  <c r="E41" i="4" s="1"/>
  <c r="D41" i="3"/>
  <c r="C42" i="3" s="1"/>
  <c r="C42" i="4" l="1"/>
  <c r="D42" i="4" s="1"/>
  <c r="E42" i="4" s="1"/>
  <c r="D42" i="3"/>
  <c r="C43" i="3" s="1"/>
  <c r="C43" i="4" l="1"/>
  <c r="D43" i="4" s="1"/>
  <c r="E43" i="4" s="1"/>
  <c r="D43" i="3"/>
  <c r="C44" i="4" l="1"/>
  <c r="D44" i="4" s="1"/>
  <c r="E44" i="4" s="1"/>
  <c r="C44" i="3"/>
  <c r="D44" i="3" s="1"/>
  <c r="C45" i="3" s="1"/>
  <c r="C45" i="4" l="1"/>
  <c r="D45" i="4" s="1"/>
  <c r="E45" i="4" s="1"/>
  <c r="D45" i="3"/>
  <c r="C46" i="3" s="1"/>
  <c r="C46" i="4" l="1"/>
  <c r="D46" i="4" s="1"/>
  <c r="E46" i="4" s="1"/>
  <c r="D46" i="3"/>
  <c r="C47" i="3" s="1"/>
  <c r="C47" i="4" l="1"/>
  <c r="D47" i="4" s="1"/>
  <c r="E47" i="4" s="1"/>
  <c r="D47" i="3"/>
  <c r="C48" i="3" s="1"/>
  <c r="C48" i="4" l="1"/>
  <c r="D48" i="4" s="1"/>
  <c r="E48" i="4" s="1"/>
  <c r="D48" i="3"/>
  <c r="C49" i="3" s="1"/>
  <c r="C49" i="4" l="1"/>
  <c r="D49" i="4" s="1"/>
  <c r="E49" i="4" s="1"/>
  <c r="D49" i="3"/>
  <c r="C50" i="3" s="1"/>
  <c r="C50" i="4" l="1"/>
  <c r="D50" i="4" s="1"/>
  <c r="D50" i="3"/>
  <c r="C51" i="3" s="1"/>
  <c r="C51" i="4" l="1"/>
  <c r="D51" i="4" s="1"/>
  <c r="E50" i="4"/>
  <c r="D51" i="3"/>
  <c r="D52" i="3" s="1"/>
  <c r="E51" i="4" l="1"/>
  <c r="C52" i="4"/>
  <c r="D52" i="4" s="1"/>
  <c r="C53" i="4" l="1"/>
  <c r="D53" i="4" s="1"/>
  <c r="E52" i="4"/>
  <c r="E53" i="4" l="1"/>
  <c r="C54" i="4"/>
  <c r="D54" i="4" s="1"/>
  <c r="E54" i="4" l="1"/>
  <c r="C55" i="4"/>
  <c r="D55" i="4" s="1"/>
  <c r="E55" i="4" l="1"/>
  <c r="C56" i="4"/>
  <c r="D56" i="4" s="1"/>
  <c r="E56" i="4" l="1"/>
  <c r="C57" i="4"/>
  <c r="D57" i="4" s="1"/>
  <c r="E57" i="4" l="1"/>
  <c r="C58" i="4"/>
  <c r="D58" i="4" s="1"/>
  <c r="E58" i="4" l="1"/>
  <c r="C59" i="4"/>
  <c r="D59" i="4" s="1"/>
  <c r="E59" i="4" l="1"/>
  <c r="C60" i="4"/>
  <c r="D60" i="4" s="1"/>
  <c r="E60" i="4" l="1"/>
  <c r="C61" i="4"/>
  <c r="D61" i="4" s="1"/>
  <c r="E61" i="4" l="1"/>
  <c r="C62" i="4"/>
  <c r="D62" i="4" s="1"/>
  <c r="E62" i="4" l="1"/>
  <c r="C63" i="4"/>
  <c r="D63" i="4" s="1"/>
  <c r="E63" i="4" l="1"/>
  <c r="C64" i="4"/>
  <c r="D64" i="4" s="1"/>
  <c r="E64" i="4" s="1"/>
</calcChain>
</file>

<file path=xl/sharedStrings.xml><?xml version="1.0" encoding="utf-8"?>
<sst xmlns="http://schemas.openxmlformats.org/spreadsheetml/2006/main" count="26" uniqueCount="16">
  <si>
    <t>Per month</t>
  </si>
  <si>
    <t xml:space="preserve"> Interest</t>
  </si>
  <si>
    <t>balance</t>
  </si>
  <si>
    <t>Start</t>
  </si>
  <si>
    <t>Additions</t>
  </si>
  <si>
    <t>Period</t>
  </si>
  <si>
    <t>Rate per period</t>
  </si>
  <si>
    <t>Monthly Savings</t>
  </si>
  <si>
    <t>Rate per annum</t>
  </si>
  <si>
    <t>Goal</t>
  </si>
  <si>
    <t>No. Of years</t>
  </si>
  <si>
    <t>myFuture Savings Fund</t>
  </si>
  <si>
    <t>Encode the amount to save</t>
  </si>
  <si>
    <t>Encode the number of year(s) to save</t>
  </si>
  <si>
    <t>Fixed Monthly Savings</t>
  </si>
  <si>
    <t>Encode the fixed monthly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</si>
</sst>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48"/>
      <name val="Times New Roman"/>
      <family val="1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5"/>
      <color theme="1"/>
      <name val="Arial"/>
      <family val="2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40" fontId="4" fillId="2" borderId="0" xfId="0" applyNumberFormat="1" applyFont="1" applyFill="1" applyAlignment="1" applyProtection="1">
      <alignment horizontal="right"/>
    </xf>
    <xf numFmtId="0" fontId="6" fillId="3" borderId="0" xfId="0" applyFont="1" applyFill="1" applyAlignment="1" applyProtection="1">
      <alignment horizontal="center"/>
      <protection locked="0"/>
    </xf>
    <xf numFmtId="0" fontId="3" fillId="0" borderId="0" xfId="0" applyFont="1" applyProtection="1"/>
    <xf numFmtId="0" fontId="5" fillId="0" borderId="0" xfId="0" applyFont="1" applyAlignment="1" applyProtection="1">
      <alignment horizontal="left"/>
    </xf>
    <xf numFmtId="43" fontId="3" fillId="0" borderId="0" xfId="0" applyNumberFormat="1" applyFont="1" applyProtection="1"/>
    <xf numFmtId="164" fontId="3" fillId="0" borderId="0" xfId="0" applyNumberFormat="1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/>
    </xf>
    <xf numFmtId="0" fontId="3" fillId="4" borderId="0" xfId="0" applyFont="1" applyFill="1" applyAlignment="1" applyProtection="1">
      <alignment horizontal="center"/>
    </xf>
    <xf numFmtId="43" fontId="3" fillId="4" borderId="0" xfId="0" applyNumberFormat="1" applyFont="1" applyFill="1" applyAlignment="1" applyProtection="1">
      <alignment horizontal="center"/>
    </xf>
    <xf numFmtId="164" fontId="3" fillId="4" borderId="0" xfId="0" applyNumberFormat="1" applyFont="1" applyFill="1" applyAlignment="1" applyProtection="1">
      <alignment horizontal="center"/>
    </xf>
    <xf numFmtId="2" fontId="3" fillId="0" borderId="0" xfId="0" applyNumberFormat="1" applyFont="1" applyAlignment="1" applyProtection="1">
      <alignment horizontal="center"/>
    </xf>
    <xf numFmtId="43" fontId="3" fillId="0" borderId="0" xfId="0" applyNumberFormat="1" applyFont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43" fontId="3" fillId="0" borderId="0" xfId="1" applyFont="1" applyProtection="1"/>
    <xf numFmtId="43" fontId="3" fillId="0" borderId="0" xfId="1" applyNumberFormat="1" applyFont="1" applyProtection="1"/>
    <xf numFmtId="164" fontId="3" fillId="0" borderId="0" xfId="1" applyNumberFormat="1" applyFont="1" applyProtection="1"/>
    <xf numFmtId="8" fontId="3" fillId="0" borderId="0" xfId="0" applyNumberFormat="1" applyFont="1" applyProtection="1"/>
    <xf numFmtId="0" fontId="3" fillId="2" borderId="0" xfId="0" applyFont="1" applyFill="1" applyAlignment="1" applyProtection="1">
      <alignment horizontal="center"/>
    </xf>
    <xf numFmtId="43" fontId="3" fillId="2" borderId="0" xfId="1" applyFont="1" applyFill="1" applyProtection="1"/>
    <xf numFmtId="43" fontId="3" fillId="2" borderId="0" xfId="1" applyNumberFormat="1" applyFont="1" applyFill="1" applyProtection="1"/>
    <xf numFmtId="164" fontId="3" fillId="2" borderId="0" xfId="1" applyNumberFormat="1" applyFont="1" applyFill="1" applyProtection="1"/>
    <xf numFmtId="165" fontId="3" fillId="0" borderId="0" xfId="0" applyNumberFormat="1" applyFont="1" applyProtection="1"/>
    <xf numFmtId="0" fontId="3" fillId="0" borderId="0" xfId="0" applyFont="1" applyFill="1" applyBorder="1" applyProtection="1"/>
    <xf numFmtId="0" fontId="3" fillId="0" borderId="0" xfId="0" applyFont="1" applyFill="1" applyAlignment="1" applyProtection="1">
      <alignment horizontal="center"/>
    </xf>
    <xf numFmtId="164" fontId="3" fillId="0" borderId="0" xfId="1" applyNumberFormat="1" applyFont="1" applyFill="1" applyProtection="1"/>
    <xf numFmtId="43" fontId="0" fillId="0" borderId="0" xfId="1" applyFont="1" applyProtection="1"/>
    <xf numFmtId="43" fontId="2" fillId="0" borderId="0" xfId="1" applyFont="1" applyFill="1" applyBorder="1" applyAlignment="1" applyProtection="1">
      <alignment vertical="center"/>
    </xf>
    <xf numFmtId="43" fontId="0" fillId="0" borderId="0" xfId="0" applyNumberFormat="1" applyProtection="1"/>
    <xf numFmtId="164" fontId="0" fillId="0" borderId="0" xfId="0" applyNumberFormat="1" applyProtection="1"/>
    <xf numFmtId="0" fontId="0" fillId="0" borderId="0" xfId="0" applyAlignment="1" applyProtection="1">
      <alignment horizontal="center"/>
    </xf>
    <xf numFmtId="10" fontId="3" fillId="0" borderId="0" xfId="0" applyNumberFormat="1" applyFont="1" applyFill="1" applyAlignment="1" applyProtection="1">
      <alignment horizontal="center"/>
    </xf>
    <xf numFmtId="166" fontId="3" fillId="0" borderId="0" xfId="2" applyNumberFormat="1" applyFont="1" applyAlignment="1" applyProtection="1">
      <alignment horizontal="center"/>
    </xf>
    <xf numFmtId="43" fontId="7" fillId="3" borderId="0" xfId="1" applyFont="1" applyFill="1" applyProtection="1">
      <protection locked="0"/>
    </xf>
    <xf numFmtId="0" fontId="8" fillId="0" borderId="0" xfId="0" applyFont="1" applyAlignment="1" applyProtection="1">
      <alignment vertical="center"/>
    </xf>
    <xf numFmtId="164" fontId="3" fillId="5" borderId="0" xfId="1" applyNumberFormat="1" applyFont="1" applyFill="1" applyProtection="1"/>
    <xf numFmtId="43" fontId="7" fillId="0" borderId="0" xfId="1" applyFont="1" applyFill="1" applyProtection="1"/>
    <xf numFmtId="0" fontId="6" fillId="0" borderId="0" xfId="0" applyFont="1" applyFill="1" applyAlignment="1" applyProtection="1">
      <alignment horizontal="center"/>
    </xf>
    <xf numFmtId="40" fontId="4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0</xdr:row>
      <xdr:rowOff>76200</xdr:rowOff>
    </xdr:from>
    <xdr:to>
      <xdr:col>7</xdr:col>
      <xdr:colOff>352425</xdr:colOff>
      <xdr:row>0</xdr:row>
      <xdr:rowOff>314325</xdr:rowOff>
    </xdr:to>
    <xdr:sp macro="" textlink="">
      <xdr:nvSpPr>
        <xdr:cNvPr id="2" name="Left Arrow 1"/>
        <xdr:cNvSpPr/>
      </xdr:nvSpPr>
      <xdr:spPr>
        <a:xfrm>
          <a:off x="6372225" y="76200"/>
          <a:ext cx="276225" cy="238125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76200</xdr:colOff>
      <xdr:row>3</xdr:row>
      <xdr:rowOff>161925</xdr:rowOff>
    </xdr:from>
    <xdr:to>
      <xdr:col>7</xdr:col>
      <xdr:colOff>352425</xdr:colOff>
      <xdr:row>5</xdr:row>
      <xdr:rowOff>19050</xdr:rowOff>
    </xdr:to>
    <xdr:sp macro="" textlink="">
      <xdr:nvSpPr>
        <xdr:cNvPr id="3" name="Left Arrow 2"/>
        <xdr:cNvSpPr/>
      </xdr:nvSpPr>
      <xdr:spPr>
        <a:xfrm>
          <a:off x="6372225" y="933450"/>
          <a:ext cx="276225" cy="238125"/>
        </a:xfrm>
        <a:prstGeom prst="lef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6</xdr:col>
      <xdr:colOff>600075</xdr:colOff>
      <xdr:row>6</xdr:row>
      <xdr:rowOff>66675</xdr:rowOff>
    </xdr:from>
    <xdr:to>
      <xdr:col>6</xdr:col>
      <xdr:colOff>904875</xdr:colOff>
      <xdr:row>7</xdr:row>
      <xdr:rowOff>171450</xdr:rowOff>
    </xdr:to>
    <xdr:sp macro="" textlink="">
      <xdr:nvSpPr>
        <xdr:cNvPr id="5" name="Up Arrow 4"/>
        <xdr:cNvSpPr/>
      </xdr:nvSpPr>
      <xdr:spPr>
        <a:xfrm>
          <a:off x="5476875" y="1447800"/>
          <a:ext cx="304800" cy="295275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4</xdr:row>
      <xdr:rowOff>47625</xdr:rowOff>
    </xdr:from>
    <xdr:to>
      <xdr:col>6</xdr:col>
      <xdr:colOff>885825</xdr:colOff>
      <xdr:row>5</xdr:row>
      <xdr:rowOff>152400</xdr:rowOff>
    </xdr:to>
    <xdr:sp macro="" textlink="">
      <xdr:nvSpPr>
        <xdr:cNvPr id="5" name="Up Arrow 4"/>
        <xdr:cNvSpPr/>
      </xdr:nvSpPr>
      <xdr:spPr>
        <a:xfrm>
          <a:off x="6248400" y="1047750"/>
          <a:ext cx="295275" cy="295275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B5" sqref="B5"/>
    </sheetView>
  </sheetViews>
  <sheetFormatPr defaultRowHeight="15" x14ac:dyDescent="0.25"/>
  <cols>
    <col min="1" max="1" width="11.7109375" style="31" customWidth="1"/>
    <col min="2" max="2" width="14.7109375" style="7" customWidth="1"/>
    <col min="3" max="3" width="14.28515625" style="29" customWidth="1"/>
    <col min="4" max="4" width="12.5703125" style="30" customWidth="1"/>
    <col min="5" max="5" width="3.7109375" style="7" customWidth="1"/>
    <col min="6" max="6" width="18.5703125" style="7" customWidth="1"/>
    <col min="7" max="7" width="21.28515625" style="7" customWidth="1"/>
    <col min="8" max="8" width="5.7109375" style="7" customWidth="1"/>
    <col min="9" max="16384" width="9.140625" style="7"/>
  </cols>
  <sheetData>
    <row r="1" spans="1:12" ht="30.75" customHeight="1" x14ac:dyDescent="0.3">
      <c r="A1" s="4" t="s">
        <v>11</v>
      </c>
      <c r="B1" s="3"/>
      <c r="C1" s="5"/>
      <c r="D1" s="6"/>
      <c r="E1" s="3"/>
      <c r="F1" s="3" t="s">
        <v>9</v>
      </c>
      <c r="G1" s="34">
        <v>50000</v>
      </c>
      <c r="I1" s="40" t="s">
        <v>12</v>
      </c>
      <c r="J1" s="40"/>
      <c r="K1" s="40"/>
      <c r="L1" s="40"/>
    </row>
    <row r="2" spans="1:12" x14ac:dyDescent="0.25">
      <c r="A2" s="8"/>
      <c r="B2" s="3"/>
      <c r="C2" s="5"/>
      <c r="D2" s="6"/>
      <c r="E2" s="3"/>
      <c r="F2" s="3" t="s">
        <v>8</v>
      </c>
      <c r="G2" s="32">
        <v>5.5E-2</v>
      </c>
    </row>
    <row r="3" spans="1:12" x14ac:dyDescent="0.25">
      <c r="A3" s="9" t="s">
        <v>0</v>
      </c>
      <c r="B3" s="9" t="s">
        <v>4</v>
      </c>
      <c r="C3" s="10" t="s">
        <v>1</v>
      </c>
      <c r="D3" s="11" t="s">
        <v>2</v>
      </c>
      <c r="E3" s="3"/>
      <c r="F3" s="3" t="s">
        <v>6</v>
      </c>
      <c r="G3" s="33">
        <f>G2/12</f>
        <v>4.5833333333333334E-3</v>
      </c>
    </row>
    <row r="4" spans="1:12" x14ac:dyDescent="0.25">
      <c r="A4" s="8" t="s">
        <v>3</v>
      </c>
      <c r="B4" s="12">
        <v>0</v>
      </c>
      <c r="C4" s="13"/>
      <c r="D4" s="14">
        <v>0</v>
      </c>
      <c r="E4" s="3"/>
      <c r="F4" s="3" t="s">
        <v>5</v>
      </c>
      <c r="G4" s="8">
        <f>G5*12</f>
        <v>12</v>
      </c>
    </row>
    <row r="5" spans="1:12" x14ac:dyDescent="0.25">
      <c r="A5" s="8">
        <v>1</v>
      </c>
      <c r="B5" s="15">
        <f>G6</f>
        <v>4062.6725619508125</v>
      </c>
      <c r="C5" s="16">
        <f>B5*G3</f>
        <v>18.620582575607891</v>
      </c>
      <c r="D5" s="17">
        <f>B5+C5</f>
        <v>4081.2931445264203</v>
      </c>
      <c r="E5" s="3"/>
      <c r="F5" s="3" t="s">
        <v>10</v>
      </c>
      <c r="G5" s="2">
        <v>1</v>
      </c>
      <c r="I5" s="40" t="s">
        <v>13</v>
      </c>
      <c r="J5" s="40"/>
      <c r="K5" s="40"/>
      <c r="L5" s="40"/>
    </row>
    <row r="6" spans="1:12" ht="18" x14ac:dyDescent="0.25">
      <c r="A6" s="8">
        <f>A5+1</f>
        <v>2</v>
      </c>
      <c r="B6" s="15">
        <f>B5</f>
        <v>4062.6725619508125</v>
      </c>
      <c r="C6" s="16">
        <f>(D5+B6)*G3</f>
        <v>37.326509488020648</v>
      </c>
      <c r="D6" s="17">
        <f>D5+B6+C6</f>
        <v>8181.2922159652535</v>
      </c>
      <c r="E6" s="3"/>
      <c r="F6" s="3" t="s">
        <v>7</v>
      </c>
      <c r="G6" s="1">
        <f>PMT(G3,G4,0,G1)*-1</f>
        <v>4062.6725619508125</v>
      </c>
    </row>
    <row r="7" spans="1:12" x14ac:dyDescent="0.25">
      <c r="A7" s="8">
        <f t="shared" ref="A7:A39" si="0">A6+1</f>
        <v>3</v>
      </c>
      <c r="B7" s="15">
        <f t="shared" ref="B7:B52" si="1">B6</f>
        <v>4062.6725619508125</v>
      </c>
      <c r="C7" s="16">
        <f>(D6+B7)*G3</f>
        <v>56.118171898781966</v>
      </c>
      <c r="D7" s="17">
        <f t="shared" ref="D7:D38" si="2">D6+B7+C7</f>
        <v>12300.082949814849</v>
      </c>
      <c r="E7" s="3"/>
      <c r="F7" s="18"/>
      <c r="G7" s="3"/>
    </row>
    <row r="8" spans="1:12" x14ac:dyDescent="0.25">
      <c r="A8" s="8">
        <f t="shared" si="0"/>
        <v>4</v>
      </c>
      <c r="B8" s="15">
        <f t="shared" si="1"/>
        <v>4062.6725619508125</v>
      </c>
      <c r="C8" s="16">
        <f>(D7+B8)*G3</f>
        <v>74.995962762259282</v>
      </c>
      <c r="D8" s="17">
        <f t="shared" si="2"/>
        <v>16437.751474527919</v>
      </c>
      <c r="E8" s="3"/>
      <c r="F8" s="3"/>
      <c r="G8" s="3"/>
    </row>
    <row r="9" spans="1:12" x14ac:dyDescent="0.25">
      <c r="A9" s="8">
        <f t="shared" si="0"/>
        <v>5</v>
      </c>
      <c r="B9" s="15">
        <f t="shared" si="1"/>
        <v>4062.6725619508125</v>
      </c>
      <c r="C9" s="16">
        <f>(D8+B9)*G3</f>
        <v>93.96027683386086</v>
      </c>
      <c r="D9" s="17">
        <f t="shared" si="2"/>
        <v>20594.384313312592</v>
      </c>
      <c r="E9" s="3"/>
      <c r="F9" s="3"/>
      <c r="G9" s="40" t="s">
        <v>14</v>
      </c>
      <c r="H9" s="40"/>
      <c r="I9" s="40"/>
      <c r="J9" s="40"/>
    </row>
    <row r="10" spans="1:12" x14ac:dyDescent="0.25">
      <c r="A10" s="8">
        <f t="shared" si="0"/>
        <v>6</v>
      </c>
      <c r="B10" s="15">
        <f t="shared" si="1"/>
        <v>4062.6725619508125</v>
      </c>
      <c r="C10" s="16">
        <f>(D9+B10)*G3</f>
        <v>113.01151067829062</v>
      </c>
      <c r="D10" s="17">
        <f t="shared" si="2"/>
        <v>24770.068385941697</v>
      </c>
      <c r="E10" s="3"/>
      <c r="F10" s="3"/>
    </row>
    <row r="11" spans="1:12" x14ac:dyDescent="0.25">
      <c r="A11" s="8">
        <f t="shared" si="0"/>
        <v>7</v>
      </c>
      <c r="B11" s="15">
        <f t="shared" si="1"/>
        <v>4062.6725619508125</v>
      </c>
      <c r="C11" s="16">
        <f>(D10+B11)*G3</f>
        <v>132.15006267784068</v>
      </c>
      <c r="D11" s="17">
        <f t="shared" si="2"/>
        <v>28964.891010570351</v>
      </c>
      <c r="E11" s="3"/>
      <c r="F11" s="3"/>
      <c r="G11" s="3"/>
    </row>
    <row r="12" spans="1:12" x14ac:dyDescent="0.25">
      <c r="A12" s="8">
        <f t="shared" si="0"/>
        <v>8</v>
      </c>
      <c r="B12" s="15">
        <f t="shared" si="1"/>
        <v>4062.6725619508125</v>
      </c>
      <c r="C12" s="16">
        <f>(D11+B12)*G3</f>
        <v>151.37633304072199</v>
      </c>
      <c r="D12" s="17">
        <f t="shared" si="2"/>
        <v>33178.939905561885</v>
      </c>
      <c r="E12" s="3"/>
      <c r="F12" s="3"/>
      <c r="G12" s="3"/>
    </row>
    <row r="13" spans="1:12" x14ac:dyDescent="0.25">
      <c r="A13" s="8">
        <f t="shared" si="0"/>
        <v>9</v>
      </c>
      <c r="B13" s="15">
        <f t="shared" si="1"/>
        <v>4062.6725619508125</v>
      </c>
      <c r="C13" s="16">
        <f>(D12+B13)*G3</f>
        <v>170.69072380943319</v>
      </c>
      <c r="D13" s="17">
        <f t="shared" si="2"/>
        <v>37412.303191322135</v>
      </c>
      <c r="E13" s="3"/>
      <c r="F13" s="3"/>
      <c r="G13" s="3"/>
    </row>
    <row r="14" spans="1:12" x14ac:dyDescent="0.25">
      <c r="A14" s="8">
        <f t="shared" si="0"/>
        <v>10</v>
      </c>
      <c r="B14" s="15">
        <f t="shared" si="1"/>
        <v>4062.6725619508125</v>
      </c>
      <c r="C14" s="16">
        <f>(D13+B14)*G3</f>
        <v>190.09363886916768</v>
      </c>
      <c r="D14" s="17">
        <f t="shared" si="2"/>
        <v>41665.069392142119</v>
      </c>
      <c r="E14" s="3"/>
      <c r="F14" s="3"/>
      <c r="G14" s="3"/>
    </row>
    <row r="15" spans="1:12" x14ac:dyDescent="0.25">
      <c r="A15" s="8">
        <f t="shared" si="0"/>
        <v>11</v>
      </c>
      <c r="B15" s="15">
        <f t="shared" si="1"/>
        <v>4062.6725619508125</v>
      </c>
      <c r="C15" s="16">
        <f>(D14+B15)*G3</f>
        <v>209.58548395625928</v>
      </c>
      <c r="D15" s="17">
        <f t="shared" si="2"/>
        <v>45937.327438049193</v>
      </c>
      <c r="E15" s="3"/>
      <c r="F15" s="3"/>
      <c r="G15" s="3"/>
    </row>
    <row r="16" spans="1:12" x14ac:dyDescent="0.25">
      <c r="A16" s="19">
        <f t="shared" si="0"/>
        <v>12</v>
      </c>
      <c r="B16" s="20">
        <f t="shared" si="1"/>
        <v>4062.6725619508125</v>
      </c>
      <c r="C16" s="21">
        <f>(B16+D15)*G3</f>
        <v>229.16666666666671</v>
      </c>
      <c r="D16" s="22">
        <f t="shared" si="2"/>
        <v>50229.166666666672</v>
      </c>
      <c r="E16" s="3"/>
      <c r="F16" s="3"/>
      <c r="G16" s="3"/>
    </row>
    <row r="17" spans="1:7" x14ac:dyDescent="0.25">
      <c r="A17" s="8">
        <f t="shared" si="0"/>
        <v>13</v>
      </c>
      <c r="B17" s="15">
        <f t="shared" si="1"/>
        <v>4062.6725619508125</v>
      </c>
      <c r="C17" s="16">
        <f>(D16+B17)*G3</f>
        <v>248.83759646449681</v>
      </c>
      <c r="D17" s="17">
        <f t="shared" si="2"/>
        <v>54540.67682508198</v>
      </c>
      <c r="E17" s="3"/>
      <c r="F17" s="3"/>
      <c r="G17" s="3"/>
    </row>
    <row r="18" spans="1:7" x14ac:dyDescent="0.25">
      <c r="A18" s="8">
        <f t="shared" si="0"/>
        <v>14</v>
      </c>
      <c r="B18" s="15">
        <f t="shared" si="1"/>
        <v>4062.6725619508125</v>
      </c>
      <c r="C18" s="16">
        <f>(D17+B18)*G3</f>
        <v>268.59868469056698</v>
      </c>
      <c r="D18" s="17">
        <f t="shared" si="2"/>
        <v>58871.94807172336</v>
      </c>
      <c r="E18" s="3"/>
      <c r="F18" s="3"/>
      <c r="G18" s="3"/>
    </row>
    <row r="19" spans="1:7" x14ac:dyDescent="0.25">
      <c r="A19" s="8">
        <f t="shared" si="0"/>
        <v>15</v>
      </c>
      <c r="B19" s="15">
        <f t="shared" si="1"/>
        <v>4062.6725619508125</v>
      </c>
      <c r="C19" s="16">
        <f>(D18+B19)*G3</f>
        <v>288.45034457100661</v>
      </c>
      <c r="D19" s="17">
        <f t="shared" si="2"/>
        <v>63223.070978245181</v>
      </c>
      <c r="E19" s="3"/>
      <c r="F19" s="3"/>
      <c r="G19" s="3"/>
    </row>
    <row r="20" spans="1:7" x14ac:dyDescent="0.25">
      <c r="A20" s="8">
        <f t="shared" si="0"/>
        <v>16</v>
      </c>
      <c r="B20" s="15">
        <f t="shared" si="1"/>
        <v>4062.6725619508125</v>
      </c>
      <c r="C20" s="16">
        <f>(D19+B20)*G3</f>
        <v>308.3929912258983</v>
      </c>
      <c r="D20" s="17">
        <f t="shared" si="2"/>
        <v>67594.1365314219</v>
      </c>
      <c r="E20" s="3"/>
      <c r="F20" s="3"/>
      <c r="G20" s="3"/>
    </row>
    <row r="21" spans="1:7" x14ac:dyDescent="0.25">
      <c r="A21" s="8">
        <f t="shared" si="0"/>
        <v>17</v>
      </c>
      <c r="B21" s="15">
        <f t="shared" si="1"/>
        <v>4062.6725619508125</v>
      </c>
      <c r="C21" s="16">
        <f>(D20+B21)*G3</f>
        <v>328.42704167795824</v>
      </c>
      <c r="D21" s="17">
        <f t="shared" si="2"/>
        <v>71985.236135050669</v>
      </c>
      <c r="E21" s="3"/>
      <c r="F21" s="3"/>
      <c r="G21" s="3"/>
    </row>
    <row r="22" spans="1:7" x14ac:dyDescent="0.25">
      <c r="A22" s="8">
        <f t="shared" si="0"/>
        <v>18</v>
      </c>
      <c r="B22" s="15">
        <f t="shared" si="1"/>
        <v>4062.6725619508125</v>
      </c>
      <c r="C22" s="16">
        <f>(D21+B22)*G3</f>
        <v>348.55291486125674</v>
      </c>
      <c r="D22" s="17">
        <f t="shared" si="2"/>
        <v>76396.461611862731</v>
      </c>
      <c r="E22" s="3"/>
      <c r="F22" s="3"/>
      <c r="G22" s="3"/>
    </row>
    <row r="23" spans="1:7" x14ac:dyDescent="0.25">
      <c r="A23" s="8">
        <f t="shared" si="0"/>
        <v>19</v>
      </c>
      <c r="B23" s="15">
        <f t="shared" si="1"/>
        <v>4062.6725619508125</v>
      </c>
      <c r="C23" s="16">
        <f>(D22+B23)*G3</f>
        <v>368.77103162997872</v>
      </c>
      <c r="D23" s="17">
        <f t="shared" si="2"/>
        <v>80827.905205443516</v>
      </c>
      <c r="E23" s="3"/>
      <c r="F23" s="3"/>
      <c r="G23" s="3"/>
    </row>
    <row r="24" spans="1:7" x14ac:dyDescent="0.25">
      <c r="A24" s="8">
        <f t="shared" si="0"/>
        <v>20</v>
      </c>
      <c r="B24" s="15">
        <f t="shared" si="1"/>
        <v>4062.6725619508125</v>
      </c>
      <c r="C24" s="16">
        <f>(D23+B24)*G3</f>
        <v>389.08181476722399</v>
      </c>
      <c r="D24" s="17">
        <f t="shared" si="2"/>
        <v>85279.659582161548</v>
      </c>
      <c r="E24" s="3"/>
      <c r="F24" s="3"/>
      <c r="G24" s="3"/>
    </row>
    <row r="25" spans="1:7" x14ac:dyDescent="0.25">
      <c r="A25" s="8">
        <f t="shared" si="0"/>
        <v>21</v>
      </c>
      <c r="B25" s="15">
        <f t="shared" si="1"/>
        <v>4062.6725619508125</v>
      </c>
      <c r="C25" s="16">
        <f>(D24+B25)*G3</f>
        <v>409.48568899384827</v>
      </c>
      <c r="D25" s="17">
        <f t="shared" si="2"/>
        <v>89751.817833106208</v>
      </c>
      <c r="E25" s="3"/>
      <c r="F25" s="3"/>
      <c r="G25" s="3"/>
    </row>
    <row r="26" spans="1:7" x14ac:dyDescent="0.25">
      <c r="A26" s="8">
        <f t="shared" si="0"/>
        <v>22</v>
      </c>
      <c r="B26" s="15">
        <f t="shared" si="1"/>
        <v>4062.6725619508125</v>
      </c>
      <c r="C26" s="16">
        <f>(D25+B26)*G3</f>
        <v>429.98308097734463</v>
      </c>
      <c r="D26" s="17">
        <f t="shared" si="2"/>
        <v>94244.473476034356</v>
      </c>
      <c r="E26" s="3"/>
      <c r="F26" s="3"/>
      <c r="G26" s="3"/>
    </row>
    <row r="27" spans="1:7" x14ac:dyDescent="0.25">
      <c r="A27" s="8">
        <f t="shared" si="0"/>
        <v>23</v>
      </c>
      <c r="B27" s="15">
        <f t="shared" si="1"/>
        <v>4062.6725619508125</v>
      </c>
      <c r="C27" s="16">
        <f>(D26+B27)*G3</f>
        <v>450.57441934076536</v>
      </c>
      <c r="D27" s="17">
        <f t="shared" si="2"/>
        <v>98757.720457325922</v>
      </c>
      <c r="E27" s="3"/>
      <c r="F27" s="3"/>
      <c r="G27" s="3"/>
    </row>
    <row r="28" spans="1:7" x14ac:dyDescent="0.25">
      <c r="A28" s="19">
        <f>A27+1</f>
        <v>24</v>
      </c>
      <c r="B28" s="20">
        <f t="shared" si="1"/>
        <v>4062.6725619508125</v>
      </c>
      <c r="C28" s="21">
        <f>(D27+B28)*G3</f>
        <v>471.26013467168502</v>
      </c>
      <c r="D28" s="22">
        <f t="shared" si="2"/>
        <v>103291.65315394841</v>
      </c>
      <c r="E28" s="3"/>
      <c r="F28" s="3"/>
      <c r="G28" s="3"/>
    </row>
    <row r="29" spans="1:7" x14ac:dyDescent="0.25">
      <c r="A29" s="8">
        <f t="shared" si="0"/>
        <v>25</v>
      </c>
      <c r="B29" s="15">
        <f t="shared" si="1"/>
        <v>4062.6725619508125</v>
      </c>
      <c r="C29" s="16">
        <f>(D28+B29)*G3</f>
        <v>492.04065953120477</v>
      </c>
      <c r="D29" s="17">
        <f t="shared" si="2"/>
        <v>107846.36637543043</v>
      </c>
      <c r="E29" s="3"/>
      <c r="F29" s="3"/>
      <c r="G29" s="3"/>
    </row>
    <row r="30" spans="1:7" x14ac:dyDescent="0.25">
      <c r="A30" s="8">
        <f t="shared" si="0"/>
        <v>26</v>
      </c>
      <c r="B30" s="15">
        <f t="shared" si="1"/>
        <v>4062.6725619508125</v>
      </c>
      <c r="C30" s="16">
        <f>(D29+B30)*G3</f>
        <v>512.91642846299737</v>
      </c>
      <c r="D30" s="17">
        <f t="shared" si="2"/>
        <v>112421.95536584423</v>
      </c>
      <c r="E30" s="3"/>
      <c r="F30" s="3"/>
      <c r="G30" s="3"/>
    </row>
    <row r="31" spans="1:7" x14ac:dyDescent="0.25">
      <c r="A31" s="8">
        <f t="shared" si="0"/>
        <v>27</v>
      </c>
      <c r="B31" s="15">
        <f t="shared" si="1"/>
        <v>4062.6725619508125</v>
      </c>
      <c r="C31" s="16">
        <f>(D30+B31)*G3</f>
        <v>533.8878780023939</v>
      </c>
      <c r="D31" s="17">
        <f t="shared" si="2"/>
        <v>117018.51580579743</v>
      </c>
      <c r="E31" s="3"/>
      <c r="F31" s="3"/>
      <c r="G31" s="3"/>
    </row>
    <row r="32" spans="1:7" x14ac:dyDescent="0.25">
      <c r="A32" s="8">
        <f t="shared" si="0"/>
        <v>28</v>
      </c>
      <c r="B32" s="15">
        <f t="shared" si="1"/>
        <v>4062.6725619508125</v>
      </c>
      <c r="C32" s="16">
        <f>(D31+B32)*G3</f>
        <v>554.95544668551281</v>
      </c>
      <c r="D32" s="17">
        <f t="shared" si="2"/>
        <v>121636.14381443376</v>
      </c>
      <c r="E32" s="18"/>
      <c r="F32" s="3"/>
      <c r="G32" s="3"/>
    </row>
    <row r="33" spans="1:7" x14ac:dyDescent="0.25">
      <c r="A33" s="8">
        <f>A32+1</f>
        <v>29</v>
      </c>
      <c r="B33" s="15">
        <f t="shared" si="1"/>
        <v>4062.6725619508125</v>
      </c>
      <c r="C33" s="16">
        <f>(D32+B33)*G3</f>
        <v>576.11957505842929</v>
      </c>
      <c r="D33" s="17">
        <f t="shared" si="2"/>
        <v>126274.935951443</v>
      </c>
      <c r="E33" s="18"/>
      <c r="F33" s="3"/>
      <c r="G33" s="3"/>
    </row>
    <row r="34" spans="1:7" x14ac:dyDescent="0.25">
      <c r="A34" s="8">
        <f t="shared" si="0"/>
        <v>30</v>
      </c>
      <c r="B34" s="15">
        <f t="shared" si="1"/>
        <v>4062.6725619508125</v>
      </c>
      <c r="C34" s="16">
        <f>(D33+B34)*G3</f>
        <v>597.3807056863883</v>
      </c>
      <c r="D34" s="17">
        <f t="shared" si="2"/>
        <v>130934.98921908019</v>
      </c>
      <c r="E34" s="18"/>
      <c r="F34" s="3"/>
      <c r="G34" s="3"/>
    </row>
    <row r="35" spans="1:7" x14ac:dyDescent="0.25">
      <c r="A35" s="8">
        <f t="shared" si="0"/>
        <v>31</v>
      </c>
      <c r="B35" s="15">
        <f t="shared" si="1"/>
        <v>4062.6725619508125</v>
      </c>
      <c r="C35" s="16">
        <f>(D34+B35)*G3</f>
        <v>618.73928316305876</v>
      </c>
      <c r="D35" s="17">
        <f t="shared" si="2"/>
        <v>135616.40106419407</v>
      </c>
      <c r="E35" s="18"/>
      <c r="F35" s="3"/>
      <c r="G35" s="3"/>
    </row>
    <row r="36" spans="1:7" x14ac:dyDescent="0.25">
      <c r="A36" s="8">
        <f>A35+1</f>
        <v>32</v>
      </c>
      <c r="B36" s="15">
        <f t="shared" si="1"/>
        <v>4062.6725619508125</v>
      </c>
      <c r="C36" s="16">
        <f>(D35+B36)*G3</f>
        <v>640.19575411983067</v>
      </c>
      <c r="D36" s="17">
        <f t="shared" si="2"/>
        <v>140319.26938026471</v>
      </c>
      <c r="E36" s="18"/>
      <c r="F36" s="3"/>
      <c r="G36" s="3"/>
    </row>
    <row r="37" spans="1:7" x14ac:dyDescent="0.25">
      <c r="A37" s="8">
        <f t="shared" si="0"/>
        <v>33</v>
      </c>
      <c r="B37" s="15">
        <f t="shared" si="1"/>
        <v>4062.6725619508125</v>
      </c>
      <c r="C37" s="16">
        <f>(D36+B37)*G3</f>
        <v>661.75056723515445</v>
      </c>
      <c r="D37" s="17">
        <f t="shared" si="2"/>
        <v>145043.69250945066</v>
      </c>
      <c r="E37" s="18"/>
      <c r="F37" s="3"/>
      <c r="G37" s="3"/>
    </row>
    <row r="38" spans="1:7" x14ac:dyDescent="0.25">
      <c r="A38" s="8">
        <f t="shared" si="0"/>
        <v>34</v>
      </c>
      <c r="B38" s="15">
        <f t="shared" si="1"/>
        <v>4062.6725619508125</v>
      </c>
      <c r="C38" s="16">
        <f>(D37+B38)*G3</f>
        <v>683.40417324392342</v>
      </c>
      <c r="D38" s="17">
        <f t="shared" si="2"/>
        <v>149789.7692446454</v>
      </c>
      <c r="E38" s="18"/>
      <c r="F38" s="3"/>
      <c r="G38" s="3"/>
    </row>
    <row r="39" spans="1:7" x14ac:dyDescent="0.25">
      <c r="A39" s="8">
        <f t="shared" si="0"/>
        <v>35</v>
      </c>
      <c r="B39" s="15">
        <f t="shared" si="1"/>
        <v>4062.6725619508125</v>
      </c>
      <c r="C39" s="16">
        <f>(D38+B39)*G3</f>
        <v>705.15702494689924</v>
      </c>
      <c r="D39" s="17">
        <f>D38+B39+C39</f>
        <v>154557.59883154312</v>
      </c>
      <c r="E39" s="18"/>
      <c r="F39" s="3"/>
      <c r="G39" s="3"/>
    </row>
    <row r="40" spans="1:7" x14ac:dyDescent="0.25">
      <c r="A40" s="19">
        <f>A39+1</f>
        <v>36</v>
      </c>
      <c r="B40" s="20">
        <f t="shared" si="1"/>
        <v>4062.6725619508125</v>
      </c>
      <c r="C40" s="21">
        <f>(D39+B40)*G3</f>
        <v>727.00957722018052</v>
      </c>
      <c r="D40" s="22">
        <f>D39+B40+C40</f>
        <v>159347.28097071411</v>
      </c>
      <c r="E40" s="18"/>
      <c r="F40" s="23"/>
      <c r="G40" s="24"/>
    </row>
    <row r="41" spans="1:7" ht="15" customHeight="1" x14ac:dyDescent="0.25">
      <c r="A41" s="25">
        <f t="shared" ref="A41:A52" si="3">A40+1</f>
        <v>37</v>
      </c>
      <c r="B41" s="15">
        <f t="shared" si="1"/>
        <v>4062.6725619508125</v>
      </c>
      <c r="C41" s="16">
        <f>(D40+B41)*G3</f>
        <v>748.96228702471421</v>
      </c>
      <c r="D41" s="26">
        <f t="shared" ref="D41:D52" si="4">D40+B41+C41</f>
        <v>164158.91581968963</v>
      </c>
      <c r="E41" s="27"/>
      <c r="G41" s="28"/>
    </row>
    <row r="42" spans="1:7" ht="15" customHeight="1" x14ac:dyDescent="0.25">
      <c r="A42" s="25">
        <f t="shared" si="3"/>
        <v>38</v>
      </c>
      <c r="B42" s="15">
        <f t="shared" si="1"/>
        <v>4062.6725619508125</v>
      </c>
      <c r="C42" s="16">
        <f>(D41+B42)*G3</f>
        <v>771.01561341585204</v>
      </c>
      <c r="D42" s="26">
        <f t="shared" si="4"/>
        <v>168992.6039950563</v>
      </c>
      <c r="G42" s="28"/>
    </row>
    <row r="43" spans="1:7" ht="15" customHeight="1" x14ac:dyDescent="0.25">
      <c r="A43" s="25">
        <f t="shared" si="3"/>
        <v>39</v>
      </c>
      <c r="B43" s="15">
        <f t="shared" si="1"/>
        <v>4062.6725619508125</v>
      </c>
      <c r="C43" s="16">
        <f>(D42+B43)*G3</f>
        <v>793.17001755294928</v>
      </c>
      <c r="D43" s="26">
        <f t="shared" si="4"/>
        <v>173848.44657456005</v>
      </c>
      <c r="G43" s="28"/>
    </row>
    <row r="44" spans="1:7" x14ac:dyDescent="0.25">
      <c r="A44" s="25">
        <f t="shared" si="3"/>
        <v>40</v>
      </c>
      <c r="B44" s="15">
        <f t="shared" si="1"/>
        <v>4062.6725619508125</v>
      </c>
      <c r="C44" s="16">
        <f>(D43+B44)*G3</f>
        <v>815.4259627090081</v>
      </c>
      <c r="D44" s="26">
        <f t="shared" si="4"/>
        <v>178726.54509921986</v>
      </c>
    </row>
    <row r="45" spans="1:7" x14ac:dyDescent="0.25">
      <c r="A45" s="25">
        <f t="shared" si="3"/>
        <v>41</v>
      </c>
      <c r="B45" s="15">
        <f t="shared" si="1"/>
        <v>4062.6725619508125</v>
      </c>
      <c r="C45" s="16">
        <f>(D44+B45)*G3</f>
        <v>837.78391428036559</v>
      </c>
      <c r="D45" s="26">
        <f t="shared" si="4"/>
        <v>183627.00157545102</v>
      </c>
    </row>
    <row r="46" spans="1:7" x14ac:dyDescent="0.25">
      <c r="A46" s="25">
        <f t="shared" si="3"/>
        <v>42</v>
      </c>
      <c r="B46" s="15">
        <f t="shared" si="1"/>
        <v>4062.6725619508125</v>
      </c>
      <c r="C46" s="16">
        <f>(D45+B46)*G3</f>
        <v>860.24433979642504</v>
      </c>
      <c r="D46" s="26">
        <f t="shared" si="4"/>
        <v>188549.91847719825</v>
      </c>
    </row>
    <row r="47" spans="1:7" x14ac:dyDescent="0.25">
      <c r="A47" s="25">
        <f t="shared" si="3"/>
        <v>43</v>
      </c>
      <c r="B47" s="15">
        <f t="shared" si="1"/>
        <v>4062.6725619508125</v>
      </c>
      <c r="C47" s="16">
        <f>(D46+B47)*G3</f>
        <v>882.80770892943315</v>
      </c>
      <c r="D47" s="26">
        <f t="shared" si="4"/>
        <v>193495.3987480785</v>
      </c>
    </row>
    <row r="48" spans="1:7" x14ac:dyDescent="0.25">
      <c r="A48" s="25">
        <f t="shared" si="3"/>
        <v>44</v>
      </c>
      <c r="B48" s="15">
        <f t="shared" si="1"/>
        <v>4062.6725619508125</v>
      </c>
      <c r="C48" s="16">
        <f>(D47+B48)*G3</f>
        <v>905.47449350430099</v>
      </c>
      <c r="D48" s="26">
        <f t="shared" si="4"/>
        <v>198463.54580353361</v>
      </c>
    </row>
    <row r="49" spans="1:4" x14ac:dyDescent="0.25">
      <c r="A49" s="25">
        <f t="shared" si="3"/>
        <v>45</v>
      </c>
      <c r="B49" s="15">
        <f t="shared" si="1"/>
        <v>4062.6725619508125</v>
      </c>
      <c r="C49" s="16">
        <f>(D48+B49)*G3</f>
        <v>928.24516750847022</v>
      </c>
      <c r="D49" s="26">
        <f t="shared" si="4"/>
        <v>203454.46353299287</v>
      </c>
    </row>
    <row r="50" spans="1:4" x14ac:dyDescent="0.25">
      <c r="A50" s="25">
        <f t="shared" si="3"/>
        <v>46</v>
      </c>
      <c r="B50" s="15">
        <f t="shared" si="1"/>
        <v>4062.6725619508125</v>
      </c>
      <c r="C50" s="16">
        <f>(D49+B50)*G3</f>
        <v>951.12020710182514</v>
      </c>
      <c r="D50" s="26">
        <f t="shared" si="4"/>
        <v>208468.25630204551</v>
      </c>
    </row>
    <row r="51" spans="1:4" x14ac:dyDescent="0.25">
      <c r="A51" s="25">
        <f t="shared" si="3"/>
        <v>47</v>
      </c>
      <c r="B51" s="15">
        <f t="shared" si="1"/>
        <v>4062.6725619508125</v>
      </c>
      <c r="C51" s="16">
        <f>(D50+B51)*G3</f>
        <v>974.10009062664983</v>
      </c>
      <c r="D51" s="26">
        <f t="shared" si="4"/>
        <v>213505.02895462298</v>
      </c>
    </row>
    <row r="52" spans="1:4" x14ac:dyDescent="0.25">
      <c r="A52" s="19">
        <f t="shared" si="3"/>
        <v>48</v>
      </c>
      <c r="B52" s="20">
        <f t="shared" si="1"/>
        <v>4062.6725619508125</v>
      </c>
      <c r="C52" s="21"/>
      <c r="D52" s="22">
        <f t="shared" si="4"/>
        <v>217567.70151657378</v>
      </c>
    </row>
    <row r="53" spans="1:4" x14ac:dyDescent="0.25">
      <c r="A53" s="8"/>
      <c r="B53" s="15"/>
      <c r="C53" s="16"/>
      <c r="D53" s="17"/>
    </row>
    <row r="54" spans="1:4" x14ac:dyDescent="0.25">
      <c r="A54" s="8"/>
      <c r="B54" s="15"/>
      <c r="C54" s="16"/>
      <c r="D54" s="17"/>
    </row>
    <row r="55" spans="1:4" x14ac:dyDescent="0.25">
      <c r="A55" s="8"/>
      <c r="B55" s="15"/>
      <c r="C55" s="16"/>
      <c r="D55" s="17"/>
    </row>
    <row r="56" spans="1:4" x14ac:dyDescent="0.25">
      <c r="A56" s="8"/>
      <c r="B56" s="15"/>
      <c r="C56" s="16"/>
      <c r="D56" s="17"/>
    </row>
    <row r="57" spans="1:4" x14ac:dyDescent="0.25">
      <c r="A57" s="8"/>
      <c r="B57" s="15"/>
      <c r="C57" s="16"/>
      <c r="D57" s="17"/>
    </row>
    <row r="58" spans="1:4" x14ac:dyDescent="0.25">
      <c r="A58" s="8"/>
      <c r="B58" s="15"/>
      <c r="C58" s="16"/>
      <c r="D58" s="17"/>
    </row>
    <row r="59" spans="1:4" x14ac:dyDescent="0.25">
      <c r="A59" s="8"/>
      <c r="B59" s="15"/>
      <c r="C59" s="16"/>
      <c r="D59" s="17"/>
    </row>
    <row r="60" spans="1:4" x14ac:dyDescent="0.25">
      <c r="A60" s="8"/>
      <c r="B60" s="15"/>
      <c r="C60" s="16"/>
      <c r="D60" s="17"/>
    </row>
    <row r="61" spans="1:4" x14ac:dyDescent="0.25">
      <c r="A61" s="8"/>
      <c r="B61" s="15"/>
      <c r="C61" s="16"/>
      <c r="D61" s="17"/>
    </row>
    <row r="62" spans="1:4" x14ac:dyDescent="0.25">
      <c r="A62" s="8"/>
      <c r="B62" s="15"/>
      <c r="C62" s="16"/>
      <c r="D62" s="17"/>
    </row>
    <row r="63" spans="1:4" x14ac:dyDescent="0.25">
      <c r="A63" s="8"/>
      <c r="B63" s="15"/>
      <c r="C63" s="16"/>
      <c r="D63" s="17"/>
    </row>
    <row r="64" spans="1:4" x14ac:dyDescent="0.25">
      <c r="A64" s="8"/>
      <c r="B64" s="15"/>
      <c r="C64" s="16"/>
      <c r="D64" s="17"/>
    </row>
    <row r="65" spans="1:4" x14ac:dyDescent="0.25">
      <c r="A65" s="8"/>
      <c r="B65" s="15"/>
      <c r="C65" s="16"/>
      <c r="D65" s="17"/>
    </row>
    <row r="66" spans="1:4" x14ac:dyDescent="0.25">
      <c r="A66" s="8"/>
      <c r="B66" s="15"/>
      <c r="C66" s="16"/>
      <c r="D66" s="17"/>
    </row>
    <row r="67" spans="1:4" x14ac:dyDescent="0.25">
      <c r="A67" s="8"/>
      <c r="B67" s="15"/>
      <c r="C67" s="16"/>
      <c r="D67" s="17"/>
    </row>
    <row r="68" spans="1:4" x14ac:dyDescent="0.25">
      <c r="A68" s="8"/>
      <c r="B68" s="15"/>
      <c r="C68" s="16"/>
      <c r="D68" s="17"/>
    </row>
    <row r="69" spans="1:4" x14ac:dyDescent="0.25">
      <c r="A69" s="8"/>
      <c r="B69" s="15"/>
      <c r="C69" s="16"/>
      <c r="D69" s="17"/>
    </row>
    <row r="70" spans="1:4" x14ac:dyDescent="0.25">
      <c r="A70" s="8"/>
      <c r="B70" s="15"/>
      <c r="C70" s="16"/>
      <c r="D70" s="17"/>
    </row>
    <row r="71" spans="1:4" x14ac:dyDescent="0.25">
      <c r="A71" s="8"/>
      <c r="B71" s="15"/>
      <c r="C71" s="16"/>
      <c r="D71" s="17"/>
    </row>
    <row r="72" spans="1:4" x14ac:dyDescent="0.25">
      <c r="A72" s="8"/>
      <c r="B72" s="15"/>
      <c r="C72" s="16"/>
      <c r="D72" s="17"/>
    </row>
    <row r="73" spans="1:4" x14ac:dyDescent="0.25">
      <c r="A73" s="8"/>
      <c r="B73" s="15"/>
      <c r="C73" s="16"/>
      <c r="D73" s="17"/>
    </row>
    <row r="74" spans="1:4" x14ac:dyDescent="0.25">
      <c r="A74" s="8"/>
      <c r="B74" s="15"/>
      <c r="C74" s="16"/>
      <c r="D74" s="17"/>
    </row>
    <row r="75" spans="1:4" x14ac:dyDescent="0.25">
      <c r="A75" s="8"/>
      <c r="B75" s="15"/>
      <c r="C75" s="16"/>
      <c r="D75" s="17"/>
    </row>
    <row r="76" spans="1:4" x14ac:dyDescent="0.25">
      <c r="A76" s="8"/>
      <c r="B76" s="15"/>
      <c r="C76" s="16"/>
      <c r="D76" s="17"/>
    </row>
    <row r="77" spans="1:4" x14ac:dyDescent="0.25">
      <c r="A77" s="8"/>
      <c r="B77" s="15"/>
      <c r="C77" s="16"/>
      <c r="D77" s="17"/>
    </row>
    <row r="78" spans="1:4" x14ac:dyDescent="0.25">
      <c r="A78" s="8"/>
      <c r="B78" s="15"/>
      <c r="C78" s="16"/>
      <c r="D78" s="17"/>
    </row>
    <row r="79" spans="1:4" x14ac:dyDescent="0.25">
      <c r="A79" s="8"/>
      <c r="B79" s="15"/>
      <c r="C79" s="16"/>
      <c r="D79" s="17"/>
    </row>
    <row r="80" spans="1:4" x14ac:dyDescent="0.25">
      <c r="A80" s="8"/>
      <c r="B80" s="15"/>
      <c r="C80" s="16"/>
      <c r="D80" s="17"/>
    </row>
    <row r="81" spans="1:4" x14ac:dyDescent="0.25">
      <c r="A81" s="8"/>
      <c r="B81" s="15"/>
      <c r="C81" s="16"/>
      <c r="D81" s="17"/>
    </row>
    <row r="82" spans="1:4" x14ac:dyDescent="0.25">
      <c r="A82" s="8"/>
      <c r="B82" s="15"/>
      <c r="C82" s="16"/>
      <c r="D82" s="17"/>
    </row>
    <row r="83" spans="1:4" x14ac:dyDescent="0.25">
      <c r="A83" s="8"/>
      <c r="B83" s="15"/>
      <c r="C83" s="16"/>
      <c r="D83" s="17"/>
    </row>
    <row r="84" spans="1:4" x14ac:dyDescent="0.25">
      <c r="A84" s="8"/>
      <c r="B84" s="15"/>
      <c r="C84" s="16"/>
      <c r="D84" s="17"/>
    </row>
    <row r="85" spans="1:4" x14ac:dyDescent="0.25">
      <c r="A85" s="8"/>
      <c r="B85" s="15"/>
      <c r="C85" s="16"/>
      <c r="D85" s="17"/>
    </row>
    <row r="86" spans="1:4" x14ac:dyDescent="0.25">
      <c r="A86" s="8"/>
      <c r="B86" s="15"/>
      <c r="C86" s="16"/>
      <c r="D86" s="17"/>
    </row>
    <row r="87" spans="1:4" x14ac:dyDescent="0.25">
      <c r="A87" s="8"/>
      <c r="B87" s="15"/>
      <c r="C87" s="16"/>
      <c r="D87" s="17"/>
    </row>
    <row r="88" spans="1:4" x14ac:dyDescent="0.25">
      <c r="A88" s="8"/>
      <c r="B88" s="15"/>
      <c r="C88" s="16"/>
      <c r="D88" s="17"/>
    </row>
    <row r="89" spans="1:4" x14ac:dyDescent="0.25">
      <c r="A89" s="8"/>
      <c r="B89" s="15"/>
      <c r="C89" s="16"/>
      <c r="D89" s="17"/>
    </row>
    <row r="90" spans="1:4" x14ac:dyDescent="0.25">
      <c r="A90" s="8"/>
      <c r="B90" s="15"/>
      <c r="C90" s="16"/>
      <c r="D90" s="17"/>
    </row>
    <row r="91" spans="1:4" x14ac:dyDescent="0.25">
      <c r="A91" s="8"/>
      <c r="B91" s="15"/>
      <c r="C91" s="16"/>
      <c r="D91" s="17"/>
    </row>
    <row r="92" spans="1:4" x14ac:dyDescent="0.25">
      <c r="A92" s="8"/>
      <c r="B92" s="15"/>
      <c r="C92" s="16"/>
      <c r="D92" s="17"/>
    </row>
    <row r="93" spans="1:4" x14ac:dyDescent="0.25">
      <c r="A93" s="8"/>
      <c r="B93" s="15"/>
      <c r="C93" s="16"/>
      <c r="D93" s="17"/>
    </row>
    <row r="94" spans="1:4" x14ac:dyDescent="0.25">
      <c r="A94" s="8"/>
      <c r="B94" s="15"/>
      <c r="C94" s="16"/>
      <c r="D94" s="17"/>
    </row>
    <row r="95" spans="1:4" x14ac:dyDescent="0.25">
      <c r="A95" s="8"/>
      <c r="B95" s="15"/>
      <c r="C95" s="16"/>
      <c r="D95" s="17"/>
    </row>
    <row r="96" spans="1:4" x14ac:dyDescent="0.25">
      <c r="A96" s="8"/>
      <c r="B96" s="15"/>
      <c r="C96" s="16"/>
      <c r="D96" s="17"/>
    </row>
    <row r="97" spans="1:4" x14ac:dyDescent="0.25">
      <c r="A97" s="8"/>
      <c r="B97" s="15"/>
      <c r="C97" s="16"/>
      <c r="D97" s="17"/>
    </row>
    <row r="98" spans="1:4" x14ac:dyDescent="0.25">
      <c r="A98" s="8"/>
      <c r="B98" s="15"/>
      <c r="C98" s="16"/>
      <c r="D98" s="17"/>
    </row>
    <row r="99" spans="1:4" x14ac:dyDescent="0.25">
      <c r="A99" s="8"/>
      <c r="B99" s="15"/>
      <c r="C99" s="16"/>
      <c r="D99" s="17"/>
    </row>
    <row r="100" spans="1:4" x14ac:dyDescent="0.25">
      <c r="A100" s="8"/>
      <c r="B100" s="15"/>
      <c r="C100" s="16"/>
      <c r="D100" s="17"/>
    </row>
    <row r="101" spans="1:4" x14ac:dyDescent="0.25">
      <c r="A101" s="8"/>
      <c r="B101" s="15"/>
      <c r="C101" s="16"/>
      <c r="D101" s="17"/>
    </row>
    <row r="102" spans="1:4" x14ac:dyDescent="0.25">
      <c r="A102" s="8"/>
      <c r="B102" s="15"/>
      <c r="C102" s="16"/>
      <c r="D102" s="17"/>
    </row>
    <row r="103" spans="1:4" x14ac:dyDescent="0.25">
      <c r="A103" s="8"/>
      <c r="B103" s="15"/>
      <c r="C103" s="16"/>
      <c r="D103" s="17"/>
    </row>
    <row r="104" spans="1:4" x14ac:dyDescent="0.25">
      <c r="A104" s="8"/>
      <c r="B104" s="15"/>
      <c r="C104" s="16"/>
      <c r="D104" s="17"/>
    </row>
    <row r="105" spans="1:4" x14ac:dyDescent="0.25">
      <c r="A105" s="8"/>
      <c r="B105" s="15"/>
      <c r="C105" s="16"/>
      <c r="D105" s="17"/>
    </row>
    <row r="106" spans="1:4" x14ac:dyDescent="0.25">
      <c r="A106" s="8"/>
      <c r="B106" s="15"/>
      <c r="C106" s="16"/>
      <c r="D106" s="17"/>
    </row>
    <row r="107" spans="1:4" x14ac:dyDescent="0.25">
      <c r="A107" s="8"/>
      <c r="B107" s="15"/>
      <c r="C107" s="16"/>
      <c r="D107" s="17"/>
    </row>
    <row r="108" spans="1:4" x14ac:dyDescent="0.25">
      <c r="A108" s="8"/>
      <c r="B108" s="15"/>
      <c r="C108" s="16"/>
      <c r="D108" s="17"/>
    </row>
    <row r="109" spans="1:4" x14ac:dyDescent="0.25">
      <c r="A109" s="8"/>
      <c r="B109" s="15"/>
      <c r="C109" s="16"/>
      <c r="D109" s="17"/>
    </row>
    <row r="110" spans="1:4" x14ac:dyDescent="0.25">
      <c r="A110" s="8"/>
      <c r="B110" s="15"/>
      <c r="C110" s="16"/>
      <c r="D110" s="17"/>
    </row>
    <row r="111" spans="1:4" x14ac:dyDescent="0.25">
      <c r="A111" s="8"/>
      <c r="B111" s="15"/>
      <c r="C111" s="16"/>
      <c r="D111" s="17"/>
    </row>
    <row r="112" spans="1:4" x14ac:dyDescent="0.25">
      <c r="A112" s="8"/>
      <c r="B112" s="15"/>
      <c r="C112" s="16"/>
      <c r="D112" s="17"/>
    </row>
    <row r="113" spans="1:4" x14ac:dyDescent="0.25">
      <c r="A113" s="8"/>
      <c r="B113" s="15"/>
      <c r="C113" s="16"/>
      <c r="D113" s="17"/>
    </row>
    <row r="114" spans="1:4" x14ac:dyDescent="0.25">
      <c r="A114" s="8"/>
      <c r="B114" s="15"/>
      <c r="C114" s="16"/>
      <c r="D114" s="17"/>
    </row>
    <row r="115" spans="1:4" x14ac:dyDescent="0.25">
      <c r="A115" s="8"/>
      <c r="B115" s="15"/>
      <c r="C115" s="16"/>
      <c r="D115" s="17"/>
    </row>
    <row r="116" spans="1:4" x14ac:dyDescent="0.25">
      <c r="A116" s="8"/>
      <c r="B116" s="15"/>
      <c r="C116" s="16"/>
      <c r="D116" s="17"/>
    </row>
    <row r="117" spans="1:4" x14ac:dyDescent="0.25">
      <c r="A117" s="8"/>
      <c r="B117" s="15"/>
      <c r="C117" s="16"/>
      <c r="D117" s="17"/>
    </row>
    <row r="118" spans="1:4" x14ac:dyDescent="0.25">
      <c r="A118" s="8"/>
      <c r="B118" s="15"/>
      <c r="C118" s="16"/>
      <c r="D118" s="17"/>
    </row>
    <row r="119" spans="1:4" x14ac:dyDescent="0.25">
      <c r="A119" s="8"/>
      <c r="B119" s="15"/>
      <c r="C119" s="16"/>
      <c r="D119" s="17"/>
    </row>
    <row r="120" spans="1:4" x14ac:dyDescent="0.25">
      <c r="A120" s="8"/>
      <c r="B120" s="15"/>
      <c r="C120" s="16"/>
      <c r="D120" s="17"/>
    </row>
    <row r="121" spans="1:4" x14ac:dyDescent="0.25">
      <c r="A121" s="8"/>
      <c r="B121" s="15"/>
      <c r="C121" s="16"/>
      <c r="D121" s="17"/>
    </row>
    <row r="122" spans="1:4" x14ac:dyDescent="0.25">
      <c r="A122" s="8"/>
      <c r="B122" s="15"/>
      <c r="C122" s="16"/>
      <c r="D122" s="17"/>
    </row>
    <row r="123" spans="1:4" x14ac:dyDescent="0.25">
      <c r="A123" s="8"/>
      <c r="B123" s="15"/>
      <c r="C123" s="16"/>
      <c r="D123" s="17"/>
    </row>
    <row r="124" spans="1:4" x14ac:dyDescent="0.25">
      <c r="A124" s="8"/>
      <c r="B124" s="15"/>
      <c r="C124" s="16"/>
      <c r="D124" s="17"/>
    </row>
    <row r="125" spans="1:4" x14ac:dyDescent="0.25">
      <c r="A125" s="8"/>
    </row>
    <row r="126" spans="1:4" x14ac:dyDescent="0.25">
      <c r="A126" s="8"/>
    </row>
    <row r="127" spans="1:4" x14ac:dyDescent="0.25">
      <c r="A127" s="8"/>
    </row>
  </sheetData>
  <sheetProtection password="83AF" sheet="1" objects="1" scenarios="1"/>
  <mergeCells count="3">
    <mergeCell ref="I1:L1"/>
    <mergeCell ref="I5:L5"/>
    <mergeCell ref="G9:J9"/>
  </mergeCells>
  <pageMargins left="0.7" right="0.7" top="0.75" bottom="0.75" header="0.3" footer="0.3"/>
  <pageSetup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workbookViewId="0">
      <selection activeCell="G4" sqref="G4"/>
    </sheetView>
  </sheetViews>
  <sheetFormatPr defaultRowHeight="15" x14ac:dyDescent="0.25"/>
  <cols>
    <col min="1" max="1" width="11.7109375" style="31" customWidth="1"/>
    <col min="2" max="2" width="12.28515625" style="7" customWidth="1"/>
    <col min="3" max="3" width="14.28515625" style="29" customWidth="1"/>
    <col min="4" max="4" width="12.5703125" style="30" customWidth="1"/>
    <col min="5" max="5" width="15.42578125" style="7" customWidth="1"/>
    <col min="6" max="6" width="18.5703125" style="7" customWidth="1"/>
    <col min="7" max="7" width="21.28515625" style="7" customWidth="1"/>
    <col min="8" max="8" width="5.7109375" style="7" customWidth="1"/>
    <col min="9" max="16384" width="9.140625" style="7"/>
  </cols>
  <sheetData>
    <row r="1" spans="1:12" ht="30.75" customHeight="1" x14ac:dyDescent="0.3">
      <c r="A1" s="4" t="s">
        <v>11</v>
      </c>
      <c r="B1" s="3"/>
      <c r="C1" s="5"/>
      <c r="D1" s="6"/>
      <c r="E1" s="3"/>
      <c r="F1" s="3"/>
      <c r="G1" s="37"/>
      <c r="I1" s="40"/>
      <c r="J1" s="40"/>
      <c r="K1" s="40"/>
      <c r="L1" s="40"/>
    </row>
    <row r="2" spans="1:12" x14ac:dyDescent="0.25">
      <c r="A2" s="8"/>
      <c r="B2" s="3"/>
      <c r="C2" s="5"/>
      <c r="D2" s="6"/>
      <c r="E2" s="3"/>
      <c r="F2" s="3" t="s">
        <v>8</v>
      </c>
      <c r="G2" s="32">
        <v>5.5E-2</v>
      </c>
    </row>
    <row r="3" spans="1:12" x14ac:dyDescent="0.25">
      <c r="A3" s="9" t="s">
        <v>0</v>
      </c>
      <c r="B3" s="9" t="s">
        <v>4</v>
      </c>
      <c r="C3" s="10" t="s">
        <v>1</v>
      </c>
      <c r="D3" s="11" t="s">
        <v>2</v>
      </c>
      <c r="E3" s="19" t="s">
        <v>9</v>
      </c>
      <c r="F3" s="3" t="s">
        <v>6</v>
      </c>
      <c r="G3" s="33">
        <f>G2/12</f>
        <v>4.5833333333333334E-3</v>
      </c>
    </row>
    <row r="4" spans="1:12" ht="18" x14ac:dyDescent="0.25">
      <c r="A4" s="8" t="s">
        <v>3</v>
      </c>
      <c r="B4" s="12">
        <v>0</v>
      </c>
      <c r="C4" s="13"/>
      <c r="D4" s="14">
        <v>0</v>
      </c>
      <c r="E4" s="3"/>
      <c r="F4" s="3" t="s">
        <v>7</v>
      </c>
      <c r="G4" s="39">
        <v>5000</v>
      </c>
    </row>
    <row r="5" spans="1:12" x14ac:dyDescent="0.25">
      <c r="A5" s="8">
        <v>1</v>
      </c>
      <c r="B5" s="15">
        <f>G4</f>
        <v>5000</v>
      </c>
      <c r="C5" s="16">
        <f>B5*G3</f>
        <v>22.916666666666668</v>
      </c>
      <c r="D5" s="17">
        <f>B5+C5</f>
        <v>5022.916666666667</v>
      </c>
      <c r="E5" s="3"/>
      <c r="F5" s="3"/>
      <c r="G5" s="38"/>
    </row>
    <row r="6" spans="1:12" x14ac:dyDescent="0.25">
      <c r="A6" s="8">
        <f>A5+1</f>
        <v>2</v>
      </c>
      <c r="B6" s="15">
        <f>B5</f>
        <v>5000</v>
      </c>
      <c r="C6" s="16">
        <f>(D5+B6)*G3</f>
        <v>45.938368055555564</v>
      </c>
      <c r="D6" s="17">
        <f>D5+B6+C6</f>
        <v>10068.855034722223</v>
      </c>
      <c r="E6" s="3"/>
    </row>
    <row r="7" spans="1:12" x14ac:dyDescent="0.25">
      <c r="A7" s="8">
        <f t="shared" ref="A7:A39" si="0">A6+1</f>
        <v>3</v>
      </c>
      <c r="B7" s="15">
        <f t="shared" ref="B7:B52" si="1">B6</f>
        <v>5000</v>
      </c>
      <c r="C7" s="16">
        <f>(D6+B7)*G3</f>
        <v>69.065585575810189</v>
      </c>
      <c r="D7" s="17">
        <f t="shared" ref="D7:D38" si="2">D6+B7+C7</f>
        <v>15137.920620298033</v>
      </c>
      <c r="E7" s="3"/>
      <c r="F7" s="18"/>
      <c r="G7" s="40" t="s">
        <v>15</v>
      </c>
      <c r="H7" s="40"/>
      <c r="I7" s="40"/>
      <c r="J7" s="40"/>
    </row>
    <row r="8" spans="1:12" x14ac:dyDescent="0.25">
      <c r="A8" s="8">
        <f t="shared" si="0"/>
        <v>4</v>
      </c>
      <c r="B8" s="15">
        <f t="shared" si="1"/>
        <v>5000</v>
      </c>
      <c r="C8" s="16">
        <f>(D7+B8)*G3</f>
        <v>92.298802843032661</v>
      </c>
      <c r="D8" s="17">
        <f t="shared" si="2"/>
        <v>20230.219423141069</v>
      </c>
      <c r="E8" s="3"/>
      <c r="F8" s="3"/>
      <c r="G8" s="3"/>
    </row>
    <row r="9" spans="1:12" x14ac:dyDescent="0.25">
      <c r="A9" s="8">
        <f t="shared" si="0"/>
        <v>5</v>
      </c>
      <c r="B9" s="15">
        <f t="shared" si="1"/>
        <v>5000</v>
      </c>
      <c r="C9" s="16">
        <f>(D8+B9)*G3</f>
        <v>115.63850568939657</v>
      </c>
      <c r="D9" s="17">
        <f t="shared" si="2"/>
        <v>25345.857928830465</v>
      </c>
      <c r="E9" s="3"/>
      <c r="F9" s="3"/>
      <c r="G9" s="35"/>
      <c r="H9" s="35"/>
      <c r="I9" s="35"/>
      <c r="J9" s="35"/>
    </row>
    <row r="10" spans="1:12" x14ac:dyDescent="0.25">
      <c r="A10" s="8">
        <f t="shared" si="0"/>
        <v>6</v>
      </c>
      <c r="B10" s="15">
        <f t="shared" si="1"/>
        <v>5000</v>
      </c>
      <c r="C10" s="16">
        <f>(D9+B10)*G3</f>
        <v>139.08518217380629</v>
      </c>
      <c r="D10" s="17">
        <f t="shared" si="2"/>
        <v>30484.943111004271</v>
      </c>
      <c r="E10" s="3"/>
      <c r="F10" s="3"/>
    </row>
    <row r="11" spans="1:12" x14ac:dyDescent="0.25">
      <c r="A11" s="8">
        <f t="shared" si="0"/>
        <v>7</v>
      </c>
      <c r="B11" s="15">
        <f t="shared" si="1"/>
        <v>5000</v>
      </c>
      <c r="C11" s="16">
        <f>(D10+B11)*G3</f>
        <v>162.6393225921029</v>
      </c>
      <c r="D11" s="17">
        <f t="shared" si="2"/>
        <v>35647.582433596377</v>
      </c>
      <c r="E11" s="3"/>
      <c r="F11" s="3"/>
      <c r="G11" s="3"/>
    </row>
    <row r="12" spans="1:12" x14ac:dyDescent="0.25">
      <c r="A12" s="8">
        <f t="shared" si="0"/>
        <v>8</v>
      </c>
      <c r="B12" s="15">
        <f t="shared" si="1"/>
        <v>5000</v>
      </c>
      <c r="C12" s="16">
        <f>(D11+B12)*G3</f>
        <v>186.30141948731674</v>
      </c>
      <c r="D12" s="17">
        <f t="shared" si="2"/>
        <v>40833.883853083695</v>
      </c>
      <c r="E12" s="3"/>
      <c r="F12" s="3"/>
      <c r="G12" s="3"/>
    </row>
    <row r="13" spans="1:12" x14ac:dyDescent="0.25">
      <c r="A13" s="8">
        <f t="shared" si="0"/>
        <v>9</v>
      </c>
      <c r="B13" s="15">
        <f t="shared" si="1"/>
        <v>5000</v>
      </c>
      <c r="C13" s="16">
        <f>(D12+B13)*G3</f>
        <v>210.07196765996693</v>
      </c>
      <c r="D13" s="17">
        <f t="shared" si="2"/>
        <v>46043.955820743664</v>
      </c>
      <c r="E13" s="3"/>
      <c r="F13" s="3"/>
      <c r="G13" s="3"/>
    </row>
    <row r="14" spans="1:12" x14ac:dyDescent="0.25">
      <c r="A14" s="8">
        <f t="shared" si="0"/>
        <v>10</v>
      </c>
      <c r="B14" s="15">
        <f t="shared" si="1"/>
        <v>5000</v>
      </c>
      <c r="C14" s="16">
        <f>(D13+B14)*G3</f>
        <v>233.95146417840846</v>
      </c>
      <c r="D14" s="17">
        <f t="shared" si="2"/>
        <v>51277.907284922076</v>
      </c>
      <c r="E14" s="3"/>
      <c r="F14" s="3"/>
      <c r="G14" s="3"/>
    </row>
    <row r="15" spans="1:12" x14ac:dyDescent="0.25">
      <c r="A15" s="8">
        <f t="shared" si="0"/>
        <v>11</v>
      </c>
      <c r="B15" s="15">
        <f t="shared" si="1"/>
        <v>5000</v>
      </c>
      <c r="C15" s="16">
        <f>(D14+B15)*G3</f>
        <v>257.94040838922621</v>
      </c>
      <c r="D15" s="17">
        <f t="shared" si="2"/>
        <v>56535.847693311305</v>
      </c>
      <c r="E15" s="3"/>
      <c r="F15" s="3"/>
      <c r="G15" s="3"/>
    </row>
    <row r="16" spans="1:12" x14ac:dyDescent="0.25">
      <c r="A16" s="19">
        <f t="shared" si="0"/>
        <v>12</v>
      </c>
      <c r="B16" s="20">
        <f t="shared" si="1"/>
        <v>5000</v>
      </c>
      <c r="C16" s="21">
        <f>(B16+D15)*G3</f>
        <v>282.03930192767683</v>
      </c>
      <c r="D16" s="22">
        <f t="shared" si="2"/>
        <v>61817.88699523898</v>
      </c>
      <c r="E16" s="5">
        <f>D16-C16</f>
        <v>61535.847693311305</v>
      </c>
      <c r="F16" s="3"/>
      <c r="G16" s="3"/>
    </row>
    <row r="17" spans="1:7" x14ac:dyDescent="0.25">
      <c r="A17" s="8">
        <f t="shared" si="0"/>
        <v>13</v>
      </c>
      <c r="B17" s="15">
        <f t="shared" si="1"/>
        <v>5000</v>
      </c>
      <c r="C17" s="16">
        <f>(D16+B17)*G3</f>
        <v>306.24864872817864</v>
      </c>
      <c r="D17" s="17">
        <f t="shared" si="2"/>
        <v>67124.135643967165</v>
      </c>
      <c r="E17" s="5">
        <f t="shared" ref="E17:E63" si="3">D17-C17</f>
        <v>66817.88699523898</v>
      </c>
      <c r="F17" s="3"/>
      <c r="G17" s="3"/>
    </row>
    <row r="18" spans="1:7" x14ac:dyDescent="0.25">
      <c r="A18" s="8">
        <f t="shared" si="0"/>
        <v>14</v>
      </c>
      <c r="B18" s="15">
        <f t="shared" si="1"/>
        <v>5000</v>
      </c>
      <c r="C18" s="16">
        <f>(D17+B18)*G3</f>
        <v>330.56895503484952</v>
      </c>
      <c r="D18" s="17">
        <f t="shared" si="2"/>
        <v>72454.704599002012</v>
      </c>
      <c r="E18" s="5">
        <f t="shared" si="3"/>
        <v>72124.135643967165</v>
      </c>
      <c r="F18" s="3"/>
      <c r="G18" s="3"/>
    </row>
    <row r="19" spans="1:7" x14ac:dyDescent="0.25">
      <c r="A19" s="8">
        <f t="shared" si="0"/>
        <v>15</v>
      </c>
      <c r="B19" s="15">
        <f t="shared" si="1"/>
        <v>5000</v>
      </c>
      <c r="C19" s="16">
        <f>(D18+B19)*G3</f>
        <v>355.00072941209254</v>
      </c>
      <c r="D19" s="17">
        <f t="shared" si="2"/>
        <v>77809.7053284141</v>
      </c>
      <c r="E19" s="5">
        <f t="shared" si="3"/>
        <v>77454.704599002012</v>
      </c>
      <c r="F19" s="3"/>
      <c r="G19" s="3"/>
    </row>
    <row r="20" spans="1:7" x14ac:dyDescent="0.25">
      <c r="A20" s="8">
        <f t="shared" si="0"/>
        <v>16</v>
      </c>
      <c r="B20" s="15">
        <f t="shared" si="1"/>
        <v>5000</v>
      </c>
      <c r="C20" s="16">
        <f>(D19+B20)*G3</f>
        <v>379.54448275523129</v>
      </c>
      <c r="D20" s="17">
        <f t="shared" si="2"/>
        <v>83189.249811169328</v>
      </c>
      <c r="E20" s="5">
        <f t="shared" si="3"/>
        <v>82809.7053284141</v>
      </c>
      <c r="F20" s="3"/>
      <c r="G20" s="3"/>
    </row>
    <row r="21" spans="1:7" x14ac:dyDescent="0.25">
      <c r="A21" s="8">
        <f t="shared" si="0"/>
        <v>17</v>
      </c>
      <c r="B21" s="15">
        <f t="shared" si="1"/>
        <v>5000</v>
      </c>
      <c r="C21" s="16">
        <f>(D20+B21)*G3</f>
        <v>404.20072830119273</v>
      </c>
      <c r="D21" s="17">
        <f t="shared" si="2"/>
        <v>88593.450539470519</v>
      </c>
      <c r="E21" s="5">
        <f t="shared" si="3"/>
        <v>88189.249811169328</v>
      </c>
      <c r="F21" s="3"/>
      <c r="G21" s="3"/>
    </row>
    <row r="22" spans="1:7" x14ac:dyDescent="0.25">
      <c r="A22" s="8">
        <f t="shared" si="0"/>
        <v>18</v>
      </c>
      <c r="B22" s="15">
        <f t="shared" si="1"/>
        <v>5000</v>
      </c>
      <c r="C22" s="16">
        <f>(D21+B22)*G3</f>
        <v>428.9699816392399</v>
      </c>
      <c r="D22" s="17">
        <f t="shared" si="2"/>
        <v>94022.420521109758</v>
      </c>
      <c r="E22" s="5">
        <f t="shared" si="3"/>
        <v>93593.450539470519</v>
      </c>
      <c r="F22" s="3"/>
      <c r="G22" s="3"/>
    </row>
    <row r="23" spans="1:7" x14ac:dyDescent="0.25">
      <c r="A23" s="8">
        <f t="shared" si="0"/>
        <v>19</v>
      </c>
      <c r="B23" s="15">
        <f t="shared" si="1"/>
        <v>5000</v>
      </c>
      <c r="C23" s="16">
        <f>(D22+B23)*G3</f>
        <v>453.85276072175304</v>
      </c>
      <c r="D23" s="17">
        <f t="shared" si="2"/>
        <v>99476.273281831513</v>
      </c>
      <c r="E23" s="5">
        <f t="shared" si="3"/>
        <v>99022.420521109758</v>
      </c>
      <c r="F23" s="3"/>
      <c r="G23" s="3"/>
    </row>
    <row r="24" spans="1:7" x14ac:dyDescent="0.25">
      <c r="A24" s="8">
        <f t="shared" si="0"/>
        <v>20</v>
      </c>
      <c r="B24" s="15">
        <f t="shared" si="1"/>
        <v>5000</v>
      </c>
      <c r="C24" s="16">
        <f>(D23+B24)*G3</f>
        <v>478.84958587506111</v>
      </c>
      <c r="D24" s="17">
        <f t="shared" si="2"/>
        <v>104955.12286770657</v>
      </c>
      <c r="E24" s="5">
        <f t="shared" si="3"/>
        <v>104476.27328183151</v>
      </c>
      <c r="F24" s="3"/>
      <c r="G24" s="3"/>
    </row>
    <row r="25" spans="1:7" x14ac:dyDescent="0.25">
      <c r="A25" s="8">
        <f t="shared" si="0"/>
        <v>21</v>
      </c>
      <c r="B25" s="15">
        <f t="shared" si="1"/>
        <v>5000</v>
      </c>
      <c r="C25" s="16">
        <f>(D24+B25)*G3</f>
        <v>503.96097981032176</v>
      </c>
      <c r="D25" s="17">
        <f t="shared" si="2"/>
        <v>110459.08384751689</v>
      </c>
      <c r="E25" s="5">
        <f t="shared" si="3"/>
        <v>109955.12286770657</v>
      </c>
      <c r="F25" s="3"/>
      <c r="G25" s="3"/>
    </row>
    <row r="26" spans="1:7" x14ac:dyDescent="0.25">
      <c r="A26" s="8">
        <f t="shared" si="0"/>
        <v>22</v>
      </c>
      <c r="B26" s="15">
        <f t="shared" si="1"/>
        <v>5000</v>
      </c>
      <c r="C26" s="16">
        <f>(D25+B26)*G3</f>
        <v>529.18746763445245</v>
      </c>
      <c r="D26" s="17">
        <f t="shared" si="2"/>
        <v>115988.27131515135</v>
      </c>
      <c r="E26" s="5">
        <f t="shared" si="3"/>
        <v>115459.08384751689</v>
      </c>
      <c r="F26" s="3"/>
      <c r="G26" s="3"/>
    </row>
    <row r="27" spans="1:7" x14ac:dyDescent="0.25">
      <c r="A27" s="8">
        <f t="shared" si="0"/>
        <v>23</v>
      </c>
      <c r="B27" s="15">
        <f t="shared" si="1"/>
        <v>5000</v>
      </c>
      <c r="C27" s="16">
        <f>(D26+B27)*G3</f>
        <v>554.52957686111029</v>
      </c>
      <c r="D27" s="17">
        <f t="shared" si="2"/>
        <v>121542.80089201246</v>
      </c>
      <c r="E27" s="5">
        <f t="shared" si="3"/>
        <v>120988.27131515135</v>
      </c>
      <c r="F27" s="3"/>
      <c r="G27" s="3"/>
    </row>
    <row r="28" spans="1:7" x14ac:dyDescent="0.25">
      <c r="A28" s="19">
        <f>A27+1</f>
        <v>24</v>
      </c>
      <c r="B28" s="20">
        <f t="shared" si="1"/>
        <v>5000</v>
      </c>
      <c r="C28" s="21">
        <f>(D27+B28)*G3</f>
        <v>579.98783742172373</v>
      </c>
      <c r="D28" s="22">
        <f t="shared" si="2"/>
        <v>127122.78872943418</v>
      </c>
      <c r="E28" s="5">
        <f t="shared" si="3"/>
        <v>126542.80089201246</v>
      </c>
      <c r="F28" s="3"/>
      <c r="G28" s="3"/>
    </row>
    <row r="29" spans="1:7" x14ac:dyDescent="0.25">
      <c r="A29" s="8">
        <f t="shared" si="0"/>
        <v>25</v>
      </c>
      <c r="B29" s="15">
        <f t="shared" si="1"/>
        <v>5000</v>
      </c>
      <c r="C29" s="16">
        <f>(D28+B29)*G3</f>
        <v>605.56278167657342</v>
      </c>
      <c r="D29" s="17">
        <f t="shared" si="2"/>
        <v>132728.35151111076</v>
      </c>
      <c r="E29" s="5">
        <f t="shared" si="3"/>
        <v>132122.78872943419</v>
      </c>
      <c r="F29" s="3"/>
      <c r="G29" s="3"/>
    </row>
    <row r="30" spans="1:7" x14ac:dyDescent="0.25">
      <c r="A30" s="8">
        <f t="shared" si="0"/>
        <v>26</v>
      </c>
      <c r="B30" s="15">
        <f t="shared" si="1"/>
        <v>5000</v>
      </c>
      <c r="C30" s="16">
        <f>(D29+B30)*G3</f>
        <v>631.25494442592435</v>
      </c>
      <c r="D30" s="17">
        <f t="shared" si="2"/>
        <v>138359.60645553668</v>
      </c>
      <c r="E30" s="5">
        <f t="shared" si="3"/>
        <v>137728.35151111076</v>
      </c>
      <c r="F30" s="3"/>
      <c r="G30" s="3"/>
    </row>
    <row r="31" spans="1:7" x14ac:dyDescent="0.25">
      <c r="A31" s="8">
        <f t="shared" si="0"/>
        <v>27</v>
      </c>
      <c r="B31" s="15">
        <f t="shared" si="1"/>
        <v>5000</v>
      </c>
      <c r="C31" s="16">
        <f>(D30+B31)*G3</f>
        <v>657.06486292120974</v>
      </c>
      <c r="D31" s="17">
        <f t="shared" si="2"/>
        <v>144016.6713184579</v>
      </c>
      <c r="E31" s="5">
        <f t="shared" si="3"/>
        <v>143359.60645553668</v>
      </c>
      <c r="F31" s="3"/>
      <c r="G31" s="3"/>
    </row>
    <row r="32" spans="1:7" x14ac:dyDescent="0.25">
      <c r="A32" s="8">
        <f t="shared" si="0"/>
        <v>28</v>
      </c>
      <c r="B32" s="15">
        <f t="shared" si="1"/>
        <v>5000</v>
      </c>
      <c r="C32" s="16">
        <f>(D31+B32)*G3</f>
        <v>682.99307687626538</v>
      </c>
      <c r="D32" s="17">
        <f t="shared" si="2"/>
        <v>149699.66439533417</v>
      </c>
      <c r="E32" s="5">
        <f t="shared" si="3"/>
        <v>149016.6713184579</v>
      </c>
      <c r="F32" s="3"/>
      <c r="G32" s="3"/>
    </row>
    <row r="33" spans="1:7" x14ac:dyDescent="0.25">
      <c r="A33" s="8">
        <f>A32+1</f>
        <v>29</v>
      </c>
      <c r="B33" s="15">
        <f t="shared" si="1"/>
        <v>5000</v>
      </c>
      <c r="C33" s="16">
        <f>(D32+B33)*G3</f>
        <v>709.04012847861497</v>
      </c>
      <c r="D33" s="17">
        <f t="shared" si="2"/>
        <v>155408.70452381278</v>
      </c>
      <c r="E33" s="5">
        <f t="shared" si="3"/>
        <v>154699.66439533417</v>
      </c>
      <c r="F33" s="3"/>
      <c r="G33" s="3"/>
    </row>
    <row r="34" spans="1:7" x14ac:dyDescent="0.25">
      <c r="A34" s="8">
        <f t="shared" si="0"/>
        <v>30</v>
      </c>
      <c r="B34" s="15">
        <f t="shared" si="1"/>
        <v>5000</v>
      </c>
      <c r="C34" s="16">
        <f>(D33+B34)*G3</f>
        <v>735.20656240080859</v>
      </c>
      <c r="D34" s="17">
        <f t="shared" si="2"/>
        <v>161143.91108621357</v>
      </c>
      <c r="E34" s="5">
        <f t="shared" si="3"/>
        <v>160408.70452381278</v>
      </c>
      <c r="F34" s="3"/>
      <c r="G34" s="3"/>
    </row>
    <row r="35" spans="1:7" x14ac:dyDescent="0.25">
      <c r="A35" s="8">
        <f t="shared" si="0"/>
        <v>31</v>
      </c>
      <c r="B35" s="15">
        <f t="shared" si="1"/>
        <v>5000</v>
      </c>
      <c r="C35" s="16">
        <f>(D34+B35)*G3</f>
        <v>761.49292581181226</v>
      </c>
      <c r="D35" s="17">
        <f t="shared" si="2"/>
        <v>166905.40401202539</v>
      </c>
      <c r="E35" s="5">
        <f t="shared" si="3"/>
        <v>166143.91108621357</v>
      </c>
      <c r="F35" s="3"/>
      <c r="G35" s="3"/>
    </row>
    <row r="36" spans="1:7" x14ac:dyDescent="0.25">
      <c r="A36" s="8">
        <f>A35+1</f>
        <v>32</v>
      </c>
      <c r="B36" s="15">
        <f t="shared" si="1"/>
        <v>5000</v>
      </c>
      <c r="C36" s="16">
        <f>(D35+B36)*G3</f>
        <v>787.89976838844973</v>
      </c>
      <c r="D36" s="17">
        <f t="shared" si="2"/>
        <v>172693.30378041384</v>
      </c>
      <c r="E36" s="5">
        <f t="shared" si="3"/>
        <v>171905.40401202539</v>
      </c>
      <c r="F36" s="3"/>
      <c r="G36" s="3"/>
    </row>
    <row r="37" spans="1:7" x14ac:dyDescent="0.25">
      <c r="A37" s="8">
        <f t="shared" si="0"/>
        <v>33</v>
      </c>
      <c r="B37" s="15">
        <f t="shared" si="1"/>
        <v>5000</v>
      </c>
      <c r="C37" s="16">
        <f>(D36+B37)*G3</f>
        <v>814.42764232689683</v>
      </c>
      <c r="D37" s="17">
        <f t="shared" si="2"/>
        <v>178507.73142274073</v>
      </c>
      <c r="E37" s="5">
        <f t="shared" si="3"/>
        <v>177693.30378041384</v>
      </c>
      <c r="F37" s="3"/>
      <c r="G37" s="3"/>
    </row>
    <row r="38" spans="1:7" x14ac:dyDescent="0.25">
      <c r="A38" s="8">
        <f t="shared" si="0"/>
        <v>34</v>
      </c>
      <c r="B38" s="15">
        <f t="shared" si="1"/>
        <v>5000</v>
      </c>
      <c r="C38" s="16">
        <f>(D37+B38)*G3</f>
        <v>841.07710235422837</v>
      </c>
      <c r="D38" s="17">
        <f t="shared" si="2"/>
        <v>184348.80852509497</v>
      </c>
      <c r="E38" s="5">
        <f t="shared" si="3"/>
        <v>183507.73142274073</v>
      </c>
      <c r="F38" s="3"/>
      <c r="G38" s="3"/>
    </row>
    <row r="39" spans="1:7" x14ac:dyDescent="0.25">
      <c r="A39" s="8">
        <f t="shared" si="0"/>
        <v>35</v>
      </c>
      <c r="B39" s="15">
        <f t="shared" si="1"/>
        <v>5000</v>
      </c>
      <c r="C39" s="16">
        <f>(D38+B39)*G3</f>
        <v>867.84870574001854</v>
      </c>
      <c r="D39" s="17">
        <f>D38+B39+C39</f>
        <v>190216.65723083497</v>
      </c>
      <c r="E39" s="5">
        <f t="shared" si="3"/>
        <v>189348.80852509497</v>
      </c>
      <c r="F39" s="3"/>
      <c r="G39" s="3"/>
    </row>
    <row r="40" spans="1:7" x14ac:dyDescent="0.25">
      <c r="A40" s="19">
        <f>A39+1</f>
        <v>36</v>
      </c>
      <c r="B40" s="20">
        <f t="shared" si="1"/>
        <v>5000</v>
      </c>
      <c r="C40" s="21">
        <f>(D39+B40)*G3</f>
        <v>894.74301230799358</v>
      </c>
      <c r="D40" s="22">
        <f>D39+B40+C40</f>
        <v>196111.40024314297</v>
      </c>
      <c r="E40" s="5">
        <f t="shared" si="3"/>
        <v>195216.65723083497</v>
      </c>
      <c r="F40" s="23"/>
      <c r="G40" s="24"/>
    </row>
    <row r="41" spans="1:7" ht="17.25" customHeight="1" x14ac:dyDescent="0.25">
      <c r="A41" s="25">
        <f t="shared" ref="A41:A64" si="4">A40+1</f>
        <v>37</v>
      </c>
      <c r="B41" s="15">
        <f t="shared" si="1"/>
        <v>5000</v>
      </c>
      <c r="C41" s="16">
        <f>(D40+B41)*G3</f>
        <v>921.76058444773867</v>
      </c>
      <c r="D41" s="26">
        <f t="shared" ref="D41:D64" si="5">D40+B41+C41</f>
        <v>202033.16082759071</v>
      </c>
      <c r="E41" s="5">
        <f t="shared" si="3"/>
        <v>201111.40024314297</v>
      </c>
      <c r="G41" s="28"/>
    </row>
    <row r="42" spans="1:7" ht="15" customHeight="1" x14ac:dyDescent="0.25">
      <c r="A42" s="25">
        <f t="shared" si="4"/>
        <v>38</v>
      </c>
      <c r="B42" s="15">
        <f t="shared" si="1"/>
        <v>5000</v>
      </c>
      <c r="C42" s="16">
        <f>(D41+B42)*G3</f>
        <v>948.90198712645736</v>
      </c>
      <c r="D42" s="26">
        <f t="shared" si="5"/>
        <v>207982.06281471715</v>
      </c>
      <c r="E42" s="5">
        <f t="shared" si="3"/>
        <v>207033.16082759071</v>
      </c>
      <c r="G42" s="28"/>
    </row>
    <row r="43" spans="1:7" ht="15.75" customHeight="1" x14ac:dyDescent="0.25">
      <c r="A43" s="25">
        <f t="shared" si="4"/>
        <v>39</v>
      </c>
      <c r="B43" s="15">
        <f t="shared" si="1"/>
        <v>5000</v>
      </c>
      <c r="C43" s="16">
        <f>(D42+B43)*G3</f>
        <v>976.16778790078695</v>
      </c>
      <c r="D43" s="26">
        <f t="shared" si="5"/>
        <v>213958.23060261793</v>
      </c>
      <c r="E43" s="5">
        <f t="shared" si="3"/>
        <v>212982.06281471715</v>
      </c>
      <c r="G43" s="28"/>
    </row>
    <row r="44" spans="1:7" x14ac:dyDescent="0.25">
      <c r="A44" s="25">
        <f t="shared" si="4"/>
        <v>40</v>
      </c>
      <c r="B44" s="15">
        <f t="shared" si="1"/>
        <v>5000</v>
      </c>
      <c r="C44" s="16">
        <f>(D43+B44)*G3</f>
        <v>1003.5585569286656</v>
      </c>
      <c r="D44" s="26">
        <f t="shared" si="5"/>
        <v>219961.78915954661</v>
      </c>
      <c r="E44" s="5">
        <f t="shared" si="3"/>
        <v>218958.23060261793</v>
      </c>
    </row>
    <row r="45" spans="1:7" x14ac:dyDescent="0.25">
      <c r="A45" s="25">
        <f t="shared" si="4"/>
        <v>41</v>
      </c>
      <c r="B45" s="15">
        <f t="shared" si="1"/>
        <v>5000</v>
      </c>
      <c r="C45" s="16">
        <f>(D44+B45)*G3</f>
        <v>1031.0748669812554</v>
      </c>
      <c r="D45" s="26">
        <f t="shared" si="5"/>
        <v>225992.86402652785</v>
      </c>
      <c r="E45" s="5">
        <f t="shared" si="3"/>
        <v>224961.78915954661</v>
      </c>
    </row>
    <row r="46" spans="1:7" x14ac:dyDescent="0.25">
      <c r="A46" s="25">
        <f t="shared" si="4"/>
        <v>42</v>
      </c>
      <c r="B46" s="15">
        <f t="shared" si="1"/>
        <v>5000</v>
      </c>
      <c r="C46" s="16">
        <f>(D45+B46)*G3</f>
        <v>1058.7172934549194</v>
      </c>
      <c r="D46" s="26">
        <f t="shared" si="5"/>
        <v>232051.58131998277</v>
      </c>
      <c r="E46" s="5">
        <f t="shared" si="3"/>
        <v>230992.86402652785</v>
      </c>
    </row>
    <row r="47" spans="1:7" x14ac:dyDescent="0.25">
      <c r="A47" s="25">
        <f t="shared" si="4"/>
        <v>43</v>
      </c>
      <c r="B47" s="15">
        <f t="shared" si="1"/>
        <v>5000</v>
      </c>
      <c r="C47" s="16">
        <f>(D46+B47)*G3</f>
        <v>1086.4864143832544</v>
      </c>
      <c r="D47" s="26">
        <f t="shared" si="5"/>
        <v>238138.06773436602</v>
      </c>
      <c r="E47" s="5">
        <f t="shared" si="3"/>
        <v>237051.58131998277</v>
      </c>
    </row>
    <row r="48" spans="1:7" x14ac:dyDescent="0.25">
      <c r="A48" s="25">
        <f t="shared" si="4"/>
        <v>44</v>
      </c>
      <c r="B48" s="15">
        <f t="shared" si="1"/>
        <v>5000</v>
      </c>
      <c r="C48" s="16">
        <f>(D47+B48)*G3</f>
        <v>1114.3828104491777</v>
      </c>
      <c r="D48" s="26">
        <f t="shared" si="5"/>
        <v>244252.45054481519</v>
      </c>
      <c r="E48" s="5">
        <f t="shared" si="3"/>
        <v>243138.06773436602</v>
      </c>
    </row>
    <row r="49" spans="1:5" x14ac:dyDescent="0.25">
      <c r="A49" s="25">
        <f t="shared" si="4"/>
        <v>45</v>
      </c>
      <c r="B49" s="15">
        <f>B48</f>
        <v>5000</v>
      </c>
      <c r="C49" s="16">
        <f>(D48+B49)*G3</f>
        <v>1142.4070649970697</v>
      </c>
      <c r="D49" s="26">
        <f t="shared" si="5"/>
        <v>250394.85760981226</v>
      </c>
      <c r="E49" s="5">
        <f t="shared" si="3"/>
        <v>249252.45054481519</v>
      </c>
    </row>
    <row r="50" spans="1:5" x14ac:dyDescent="0.25">
      <c r="A50" s="25">
        <f t="shared" si="4"/>
        <v>46</v>
      </c>
      <c r="B50" s="15">
        <f t="shared" si="1"/>
        <v>5000</v>
      </c>
      <c r="C50" s="16">
        <f>(D49+B50)*G3</f>
        <v>1170.5597640449728</v>
      </c>
      <c r="D50" s="26">
        <f t="shared" si="5"/>
        <v>256565.41737385723</v>
      </c>
      <c r="E50" s="5">
        <f t="shared" si="3"/>
        <v>255394.85760981226</v>
      </c>
    </row>
    <row r="51" spans="1:5" x14ac:dyDescent="0.25">
      <c r="A51" s="25">
        <f t="shared" si="4"/>
        <v>47</v>
      </c>
      <c r="B51" s="15">
        <f t="shared" si="1"/>
        <v>5000</v>
      </c>
      <c r="C51" s="16">
        <f>(D50+B51)*G3</f>
        <v>1198.8414962968457</v>
      </c>
      <c r="D51" s="26">
        <f t="shared" si="5"/>
        <v>262764.2588701541</v>
      </c>
      <c r="E51" s="5">
        <f t="shared" si="3"/>
        <v>261565.41737385726</v>
      </c>
    </row>
    <row r="52" spans="1:5" x14ac:dyDescent="0.25">
      <c r="A52" s="19">
        <f t="shared" si="4"/>
        <v>48</v>
      </c>
      <c r="B52" s="20">
        <f t="shared" si="1"/>
        <v>5000</v>
      </c>
      <c r="C52" s="21">
        <f>(D51+B52)*G3</f>
        <v>1227.252853154873</v>
      </c>
      <c r="D52" s="22">
        <f t="shared" si="5"/>
        <v>268991.51172330894</v>
      </c>
      <c r="E52" s="5">
        <f t="shared" si="3"/>
        <v>267764.2588701541</v>
      </c>
    </row>
    <row r="53" spans="1:5" x14ac:dyDescent="0.25">
      <c r="A53" s="25">
        <f t="shared" si="4"/>
        <v>49</v>
      </c>
      <c r="B53" s="15">
        <f>B52</f>
        <v>5000</v>
      </c>
      <c r="C53" s="16">
        <f>(D52+B53)*G3</f>
        <v>1255.7944287318326</v>
      </c>
      <c r="D53" s="36">
        <f t="shared" si="5"/>
        <v>275247.30615204078</v>
      </c>
      <c r="E53" s="5">
        <f t="shared" si="3"/>
        <v>273991.51172330894</v>
      </c>
    </row>
    <row r="54" spans="1:5" x14ac:dyDescent="0.25">
      <c r="A54" s="25">
        <f t="shared" si="4"/>
        <v>50</v>
      </c>
      <c r="B54" s="15">
        <f t="shared" ref="B54:B64" si="6">B53</f>
        <v>5000</v>
      </c>
      <c r="C54" s="16">
        <f>(D53+B54)*G3</f>
        <v>1284.4668198635202</v>
      </c>
      <c r="D54" s="36">
        <f t="shared" si="5"/>
        <v>281531.77297190431</v>
      </c>
      <c r="E54" s="5">
        <f t="shared" si="3"/>
        <v>280247.30615204078</v>
      </c>
    </row>
    <row r="55" spans="1:5" x14ac:dyDescent="0.25">
      <c r="A55" s="25">
        <f t="shared" si="4"/>
        <v>51</v>
      </c>
      <c r="B55" s="15">
        <f t="shared" si="6"/>
        <v>5000</v>
      </c>
      <c r="C55" s="16">
        <f>(D54+B55)*G3</f>
        <v>1313.2706261212281</v>
      </c>
      <c r="D55" s="36">
        <f t="shared" si="5"/>
        <v>287845.04359802551</v>
      </c>
      <c r="E55" s="5">
        <f t="shared" si="3"/>
        <v>286531.77297190431</v>
      </c>
    </row>
    <row r="56" spans="1:5" x14ac:dyDescent="0.25">
      <c r="A56" s="25">
        <f t="shared" si="4"/>
        <v>52</v>
      </c>
      <c r="B56" s="15">
        <f t="shared" si="6"/>
        <v>5000</v>
      </c>
      <c r="C56" s="16">
        <f>(D55+B56)*G3</f>
        <v>1342.2064498242837</v>
      </c>
      <c r="D56" s="36">
        <f t="shared" si="5"/>
        <v>294187.25004784978</v>
      </c>
      <c r="E56" s="5">
        <f t="shared" si="3"/>
        <v>292845.04359802551</v>
      </c>
    </row>
    <row r="57" spans="1:5" x14ac:dyDescent="0.25">
      <c r="A57" s="25">
        <f t="shared" si="4"/>
        <v>53</v>
      </c>
      <c r="B57" s="15">
        <f t="shared" si="6"/>
        <v>5000</v>
      </c>
      <c r="C57" s="16">
        <f>(D56+B57)*G3</f>
        <v>1371.2748960526449</v>
      </c>
      <c r="D57" s="36">
        <f t="shared" si="5"/>
        <v>300558.52494390245</v>
      </c>
      <c r="E57" s="5">
        <f t="shared" si="3"/>
        <v>299187.25004784978</v>
      </c>
    </row>
    <row r="58" spans="1:5" x14ac:dyDescent="0.25">
      <c r="A58" s="25">
        <f t="shared" si="4"/>
        <v>54</v>
      </c>
      <c r="B58" s="15">
        <f t="shared" si="6"/>
        <v>5000</v>
      </c>
      <c r="C58" s="16">
        <f>(D57+B58)*G3</f>
        <v>1400.4765726595529</v>
      </c>
      <c r="D58" s="36">
        <f t="shared" si="5"/>
        <v>306959.00151656201</v>
      </c>
      <c r="E58" s="5">
        <f t="shared" si="3"/>
        <v>305558.52494390245</v>
      </c>
    </row>
    <row r="59" spans="1:5" x14ac:dyDescent="0.25">
      <c r="A59" s="25">
        <f t="shared" si="4"/>
        <v>55</v>
      </c>
      <c r="B59" s="15">
        <f t="shared" si="6"/>
        <v>5000</v>
      </c>
      <c r="C59" s="16">
        <f>(D58+B59)*G3</f>
        <v>1429.8120902842425</v>
      </c>
      <c r="D59" s="36">
        <f t="shared" si="5"/>
        <v>313388.81360684626</v>
      </c>
      <c r="E59" s="5">
        <f t="shared" si="3"/>
        <v>311959.00151656201</v>
      </c>
    </row>
    <row r="60" spans="1:5" x14ac:dyDescent="0.25">
      <c r="A60" s="25">
        <f t="shared" si="4"/>
        <v>56</v>
      </c>
      <c r="B60" s="15">
        <f t="shared" si="6"/>
        <v>5000</v>
      </c>
      <c r="C60" s="16">
        <f>(D59+B60)*G3</f>
        <v>1459.2820623647121</v>
      </c>
      <c r="D60" s="36">
        <f t="shared" si="5"/>
        <v>319848.09566921095</v>
      </c>
      <c r="E60" s="5">
        <f t="shared" si="3"/>
        <v>318388.81360684626</v>
      </c>
    </row>
    <row r="61" spans="1:5" x14ac:dyDescent="0.25">
      <c r="A61" s="25">
        <f t="shared" si="4"/>
        <v>57</v>
      </c>
      <c r="B61" s="15">
        <f t="shared" si="6"/>
        <v>5000</v>
      </c>
      <c r="C61" s="16">
        <f>(D60+B61)*G3</f>
        <v>1488.8871051505503</v>
      </c>
      <c r="D61" s="36">
        <f t="shared" si="5"/>
        <v>326336.9827743615</v>
      </c>
      <c r="E61" s="5">
        <f t="shared" si="3"/>
        <v>324848.09566921095</v>
      </c>
    </row>
    <row r="62" spans="1:5" x14ac:dyDescent="0.25">
      <c r="A62" s="25">
        <f t="shared" si="4"/>
        <v>58</v>
      </c>
      <c r="B62" s="15">
        <f t="shared" si="6"/>
        <v>5000</v>
      </c>
      <c r="C62" s="16">
        <f>(D61+B62)*G3</f>
        <v>1518.6278377158235</v>
      </c>
      <c r="D62" s="36">
        <f t="shared" si="5"/>
        <v>332855.61061207735</v>
      </c>
      <c r="E62" s="5">
        <f t="shared" si="3"/>
        <v>331336.9827743615</v>
      </c>
    </row>
    <row r="63" spans="1:5" x14ac:dyDescent="0.25">
      <c r="A63" s="25">
        <f t="shared" si="4"/>
        <v>59</v>
      </c>
      <c r="B63" s="15">
        <f t="shared" si="6"/>
        <v>5000</v>
      </c>
      <c r="C63" s="16">
        <f>(D62+B63)*G3</f>
        <v>1548.5048819720212</v>
      </c>
      <c r="D63" s="36">
        <f t="shared" si="5"/>
        <v>339404.11549404939</v>
      </c>
      <c r="E63" s="5">
        <f t="shared" si="3"/>
        <v>337855.61061207735</v>
      </c>
    </row>
    <row r="64" spans="1:5" x14ac:dyDescent="0.25">
      <c r="A64" s="19">
        <f t="shared" si="4"/>
        <v>60</v>
      </c>
      <c r="B64" s="20">
        <f t="shared" si="6"/>
        <v>5000</v>
      </c>
      <c r="C64" s="21">
        <f>(D63+B64)*G3</f>
        <v>1578.5188626810598</v>
      </c>
      <c r="D64" s="22">
        <f t="shared" si="5"/>
        <v>345982.63435673044</v>
      </c>
      <c r="E64" s="5">
        <f>D64-C64</f>
        <v>344404.11549404939</v>
      </c>
    </row>
    <row r="65" spans="1:4" x14ac:dyDescent="0.25">
      <c r="A65" s="8"/>
      <c r="B65" s="15"/>
      <c r="C65" s="16"/>
      <c r="D65" s="17"/>
    </row>
    <row r="66" spans="1:4" x14ac:dyDescent="0.25">
      <c r="A66" s="8"/>
      <c r="B66" s="15"/>
      <c r="C66" s="16"/>
      <c r="D66" s="17"/>
    </row>
    <row r="67" spans="1:4" x14ac:dyDescent="0.25">
      <c r="A67" s="8"/>
      <c r="B67" s="15"/>
      <c r="C67" s="16"/>
      <c r="D67" s="17"/>
    </row>
    <row r="68" spans="1:4" x14ac:dyDescent="0.25">
      <c r="A68" s="8"/>
      <c r="B68" s="15"/>
      <c r="C68" s="16"/>
      <c r="D68" s="17"/>
    </row>
    <row r="69" spans="1:4" x14ac:dyDescent="0.25">
      <c r="A69" s="8"/>
      <c r="B69" s="15"/>
      <c r="C69" s="16"/>
      <c r="D69" s="17"/>
    </row>
    <row r="70" spans="1:4" x14ac:dyDescent="0.25">
      <c r="A70" s="8"/>
      <c r="B70" s="15"/>
      <c r="C70" s="16"/>
      <c r="D70" s="17"/>
    </row>
    <row r="71" spans="1:4" x14ac:dyDescent="0.25">
      <c r="A71" s="8"/>
      <c r="B71" s="15"/>
      <c r="C71" s="16"/>
      <c r="D71" s="17"/>
    </row>
    <row r="72" spans="1:4" x14ac:dyDescent="0.25">
      <c r="A72" s="8"/>
      <c r="B72" s="15"/>
      <c r="C72" s="16"/>
      <c r="D72" s="17"/>
    </row>
    <row r="73" spans="1:4" x14ac:dyDescent="0.25">
      <c r="A73" s="8"/>
      <c r="B73" s="15"/>
      <c r="C73" s="16"/>
      <c r="D73" s="17"/>
    </row>
    <row r="74" spans="1:4" x14ac:dyDescent="0.25">
      <c r="A74" s="8"/>
      <c r="B74" s="15"/>
      <c r="C74" s="16"/>
      <c r="D74" s="17"/>
    </row>
    <row r="75" spans="1:4" x14ac:dyDescent="0.25">
      <c r="A75" s="8"/>
      <c r="B75" s="15"/>
      <c r="C75" s="16"/>
      <c r="D75" s="17"/>
    </row>
    <row r="76" spans="1:4" x14ac:dyDescent="0.25">
      <c r="A76" s="8"/>
      <c r="B76" s="15"/>
      <c r="C76" s="16"/>
      <c r="D76" s="17"/>
    </row>
    <row r="77" spans="1:4" x14ac:dyDescent="0.25">
      <c r="A77" s="8"/>
      <c r="B77" s="15"/>
      <c r="C77" s="16"/>
      <c r="D77" s="17"/>
    </row>
    <row r="78" spans="1:4" x14ac:dyDescent="0.25">
      <c r="A78" s="8"/>
      <c r="B78" s="15"/>
      <c r="C78" s="16"/>
      <c r="D78" s="17"/>
    </row>
    <row r="79" spans="1:4" x14ac:dyDescent="0.25">
      <c r="A79" s="8"/>
      <c r="B79" s="15"/>
      <c r="C79" s="16"/>
      <c r="D79" s="17"/>
    </row>
    <row r="80" spans="1:4" x14ac:dyDescent="0.25">
      <c r="A80" s="8"/>
      <c r="B80" s="15"/>
      <c r="C80" s="16"/>
      <c r="D80" s="17"/>
    </row>
    <row r="81" spans="1:4" x14ac:dyDescent="0.25">
      <c r="A81" s="8"/>
      <c r="B81" s="15"/>
      <c r="C81" s="16"/>
      <c r="D81" s="17"/>
    </row>
    <row r="82" spans="1:4" x14ac:dyDescent="0.25">
      <c r="A82" s="8"/>
      <c r="B82" s="15"/>
      <c r="C82" s="16"/>
      <c r="D82" s="17"/>
    </row>
    <row r="83" spans="1:4" x14ac:dyDescent="0.25">
      <c r="A83" s="8"/>
      <c r="B83" s="15"/>
      <c r="C83" s="16"/>
      <c r="D83" s="17"/>
    </row>
    <row r="84" spans="1:4" x14ac:dyDescent="0.25">
      <c r="A84" s="8"/>
      <c r="B84" s="15"/>
      <c r="C84" s="16"/>
      <c r="D84" s="17"/>
    </row>
    <row r="85" spans="1:4" x14ac:dyDescent="0.25">
      <c r="A85" s="8"/>
      <c r="B85" s="15"/>
      <c r="C85" s="16"/>
      <c r="D85" s="17"/>
    </row>
    <row r="86" spans="1:4" x14ac:dyDescent="0.25">
      <c r="A86" s="8"/>
      <c r="B86" s="15"/>
      <c r="C86" s="16"/>
      <c r="D86" s="17"/>
    </row>
    <row r="87" spans="1:4" x14ac:dyDescent="0.25">
      <c r="A87" s="8"/>
      <c r="B87" s="15"/>
      <c r="C87" s="16"/>
      <c r="D87" s="17"/>
    </row>
    <row r="88" spans="1:4" x14ac:dyDescent="0.25">
      <c r="A88" s="8"/>
      <c r="B88" s="15"/>
      <c r="C88" s="16"/>
      <c r="D88" s="17"/>
    </row>
    <row r="89" spans="1:4" x14ac:dyDescent="0.25">
      <c r="A89" s="8"/>
      <c r="B89" s="15"/>
      <c r="C89" s="16"/>
      <c r="D89" s="17"/>
    </row>
    <row r="90" spans="1:4" x14ac:dyDescent="0.25">
      <c r="A90" s="8"/>
      <c r="B90" s="15"/>
      <c r="C90" s="16"/>
      <c r="D90" s="17"/>
    </row>
    <row r="91" spans="1:4" x14ac:dyDescent="0.25">
      <c r="A91" s="8"/>
      <c r="B91" s="15"/>
      <c r="C91" s="16"/>
      <c r="D91" s="17"/>
    </row>
    <row r="92" spans="1:4" x14ac:dyDescent="0.25">
      <c r="A92" s="8"/>
      <c r="B92" s="15"/>
      <c r="C92" s="16"/>
      <c r="D92" s="17"/>
    </row>
    <row r="93" spans="1:4" x14ac:dyDescent="0.25">
      <c r="A93" s="8"/>
      <c r="B93" s="15"/>
      <c r="C93" s="16"/>
      <c r="D93" s="17"/>
    </row>
    <row r="94" spans="1:4" x14ac:dyDescent="0.25">
      <c r="A94" s="8"/>
      <c r="B94" s="15"/>
      <c r="C94" s="16"/>
      <c r="D94" s="17"/>
    </row>
    <row r="95" spans="1:4" x14ac:dyDescent="0.25">
      <c r="A95" s="8"/>
      <c r="B95" s="15"/>
      <c r="C95" s="16"/>
      <c r="D95" s="17"/>
    </row>
    <row r="96" spans="1:4" x14ac:dyDescent="0.25">
      <c r="A96" s="8"/>
      <c r="B96" s="15"/>
      <c r="C96" s="16"/>
      <c r="D96" s="17"/>
    </row>
    <row r="97" spans="1:4" x14ac:dyDescent="0.25">
      <c r="A97" s="8"/>
      <c r="B97" s="15"/>
      <c r="C97" s="16"/>
      <c r="D97" s="17"/>
    </row>
    <row r="98" spans="1:4" x14ac:dyDescent="0.25">
      <c r="A98" s="8"/>
      <c r="B98" s="15"/>
      <c r="C98" s="16"/>
      <c r="D98" s="17"/>
    </row>
    <row r="99" spans="1:4" x14ac:dyDescent="0.25">
      <c r="A99" s="8"/>
      <c r="B99" s="15"/>
      <c r="C99" s="16"/>
      <c r="D99" s="17"/>
    </row>
    <row r="100" spans="1:4" x14ac:dyDescent="0.25">
      <c r="A100" s="8"/>
      <c r="B100" s="15"/>
      <c r="C100" s="16"/>
      <c r="D100" s="17"/>
    </row>
    <row r="101" spans="1:4" x14ac:dyDescent="0.25">
      <c r="A101" s="8"/>
      <c r="B101" s="15"/>
      <c r="C101" s="16"/>
      <c r="D101" s="17"/>
    </row>
    <row r="102" spans="1:4" x14ac:dyDescent="0.25">
      <c r="A102" s="8"/>
      <c r="B102" s="15"/>
      <c r="C102" s="16"/>
      <c r="D102" s="17"/>
    </row>
    <row r="103" spans="1:4" x14ac:dyDescent="0.25">
      <c r="A103" s="8"/>
      <c r="B103" s="15"/>
      <c r="C103" s="16"/>
      <c r="D103" s="17"/>
    </row>
    <row r="104" spans="1:4" x14ac:dyDescent="0.25">
      <c r="A104" s="8"/>
      <c r="B104" s="15"/>
      <c r="C104" s="16"/>
      <c r="D104" s="17"/>
    </row>
    <row r="105" spans="1:4" x14ac:dyDescent="0.25">
      <c r="A105" s="8"/>
      <c r="B105" s="15"/>
      <c r="C105" s="16"/>
      <c r="D105" s="17"/>
    </row>
    <row r="106" spans="1:4" x14ac:dyDescent="0.25">
      <c r="A106" s="8"/>
      <c r="B106" s="15"/>
      <c r="C106" s="16"/>
      <c r="D106" s="17"/>
    </row>
    <row r="107" spans="1:4" x14ac:dyDescent="0.25">
      <c r="A107" s="8"/>
      <c r="B107" s="15"/>
      <c r="C107" s="16"/>
      <c r="D107" s="17"/>
    </row>
    <row r="108" spans="1:4" x14ac:dyDescent="0.25">
      <c r="A108" s="8"/>
      <c r="B108" s="15"/>
      <c r="C108" s="16"/>
      <c r="D108" s="17"/>
    </row>
    <row r="109" spans="1:4" x14ac:dyDescent="0.25">
      <c r="A109" s="8"/>
      <c r="B109" s="15"/>
      <c r="C109" s="16"/>
      <c r="D109" s="17"/>
    </row>
    <row r="110" spans="1:4" x14ac:dyDescent="0.25">
      <c r="A110" s="8"/>
      <c r="B110" s="15"/>
      <c r="C110" s="16"/>
      <c r="D110" s="17"/>
    </row>
    <row r="111" spans="1:4" x14ac:dyDescent="0.25">
      <c r="A111" s="8"/>
      <c r="B111" s="15"/>
      <c r="C111" s="16"/>
      <c r="D111" s="17"/>
    </row>
    <row r="112" spans="1:4" x14ac:dyDescent="0.25">
      <c r="A112" s="8"/>
      <c r="B112" s="15"/>
      <c r="C112" s="16"/>
      <c r="D112" s="17"/>
    </row>
    <row r="113" spans="1:4" x14ac:dyDescent="0.25">
      <c r="A113" s="8"/>
      <c r="B113" s="15"/>
      <c r="C113" s="16"/>
      <c r="D113" s="17"/>
    </row>
    <row r="114" spans="1:4" x14ac:dyDescent="0.25">
      <c r="A114" s="8"/>
      <c r="B114" s="15"/>
      <c r="C114" s="16"/>
      <c r="D114" s="17"/>
    </row>
    <row r="115" spans="1:4" x14ac:dyDescent="0.25">
      <c r="A115" s="8"/>
      <c r="B115" s="15"/>
      <c r="C115" s="16"/>
      <c r="D115" s="17"/>
    </row>
    <row r="116" spans="1:4" x14ac:dyDescent="0.25">
      <c r="A116" s="8"/>
      <c r="B116" s="15"/>
      <c r="C116" s="16"/>
      <c r="D116" s="17"/>
    </row>
    <row r="117" spans="1:4" x14ac:dyDescent="0.25">
      <c r="A117" s="8"/>
      <c r="B117" s="15"/>
      <c r="C117" s="16"/>
      <c r="D117" s="17"/>
    </row>
    <row r="118" spans="1:4" x14ac:dyDescent="0.25">
      <c r="A118" s="8"/>
      <c r="B118" s="15"/>
      <c r="C118" s="16"/>
      <c r="D118" s="17"/>
    </row>
    <row r="119" spans="1:4" x14ac:dyDescent="0.25">
      <c r="A119" s="8"/>
      <c r="B119" s="15"/>
      <c r="C119" s="16"/>
      <c r="D119" s="17"/>
    </row>
    <row r="120" spans="1:4" x14ac:dyDescent="0.25">
      <c r="A120" s="8"/>
      <c r="B120" s="15"/>
      <c r="C120" s="16"/>
      <c r="D120" s="17"/>
    </row>
    <row r="121" spans="1:4" x14ac:dyDescent="0.25">
      <c r="A121" s="8"/>
      <c r="B121" s="15"/>
      <c r="C121" s="16"/>
      <c r="D121" s="17"/>
    </row>
    <row r="122" spans="1:4" x14ac:dyDescent="0.25">
      <c r="A122" s="8"/>
      <c r="B122" s="15"/>
      <c r="C122" s="16"/>
      <c r="D122" s="17"/>
    </row>
    <row r="123" spans="1:4" x14ac:dyDescent="0.25">
      <c r="A123" s="8"/>
      <c r="B123" s="15"/>
      <c r="C123" s="16"/>
      <c r="D123" s="17"/>
    </row>
    <row r="124" spans="1:4" x14ac:dyDescent="0.25">
      <c r="A124" s="8"/>
      <c r="B124" s="15"/>
      <c r="C124" s="16"/>
      <c r="D124" s="17"/>
    </row>
    <row r="125" spans="1:4" x14ac:dyDescent="0.25">
      <c r="A125" s="8"/>
    </row>
    <row r="126" spans="1:4" x14ac:dyDescent="0.25">
      <c r="A126" s="8"/>
    </row>
    <row r="127" spans="1:4" x14ac:dyDescent="0.25">
      <c r="A127" s="8"/>
    </row>
  </sheetData>
  <sheetProtection password="83AF" sheet="1" objects="1" scenarios="1"/>
  <mergeCells count="2">
    <mergeCell ref="I1:L1"/>
    <mergeCell ref="G7:J7"/>
  </mergeCells>
  <pageMargins left="0.7" right="0.7" top="0.75" bottom="0.75" header="0.3" footer="0.3"/>
  <pageSetup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Fixed Goal</vt:lpstr>
      <vt:lpstr>Fixed Monthly</vt:lpstr>
      <vt:lpstr>'Fixed Goal'!Print_Area</vt:lpstr>
      <vt:lpstr>'Fixed Monthly'!Print_Area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</dc:creator>
  <cp:lastModifiedBy>sidc</cp:lastModifiedBy>
  <cp:lastPrinted>2018-06-18T03:41:51Z</cp:lastPrinted>
  <dcterms:created xsi:type="dcterms:W3CDTF">2016-07-21T03:16:22Z</dcterms:created>
  <dcterms:modified xsi:type="dcterms:W3CDTF">2019-07-24T06:45:09Z</dcterms:modified>
</cp:coreProperties>
</file>